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1"/>
  </bookViews>
  <sheets>
    <sheet name="Tjeneste" sheetId="1" r:id="rId1"/>
    <sheet name="Risikovurdering" sheetId="2" r:id="rId2"/>
    <sheet name="Diagram" sheetId="3" r:id="rId3"/>
    <sheet name="Bakgrunnsdata" sheetId="4" r:id="rId4"/>
  </sheets>
  <definedNames>
    <definedName name="_xlnm._FilterDatabase" localSheetId="1">Risikovurdering!$A$1:$K$50</definedName>
    <definedName name="KIT">Bakgrunnsdata!$C$3:$C$5</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5" i="4" l="1"/>
  <c r="I54" i="4"/>
  <c r="I53" i="4"/>
  <c r="I52" i="4"/>
  <c r="I51" i="4"/>
  <c r="I50" i="4"/>
  <c r="K49" i="4"/>
  <c r="J49" i="4"/>
  <c r="L49" i="4" s="1"/>
  <c r="I49" i="4"/>
  <c r="L48" i="4"/>
  <c r="K48" i="4"/>
  <c r="J48" i="4"/>
  <c r="I48" i="4"/>
  <c r="L47" i="4"/>
  <c r="J47" i="4"/>
  <c r="I47" i="4"/>
  <c r="K47" i="4" s="1"/>
  <c r="J46" i="4"/>
  <c r="L46" i="4" s="1"/>
  <c r="I46" i="4"/>
  <c r="K46" i="4" s="1"/>
  <c r="K45" i="4"/>
  <c r="J45" i="4"/>
  <c r="L45" i="4" s="1"/>
  <c r="I45" i="4"/>
  <c r="L44" i="4"/>
  <c r="K44" i="4"/>
  <c r="J44" i="4"/>
  <c r="I44" i="4"/>
  <c r="L43" i="4"/>
  <c r="J43" i="4"/>
  <c r="I43" i="4"/>
  <c r="K43" i="4" s="1"/>
  <c r="J42" i="4"/>
  <c r="L42" i="4" s="1"/>
  <c r="I42" i="4"/>
  <c r="K42" i="4" s="1"/>
  <c r="K41" i="4"/>
  <c r="J41" i="4"/>
  <c r="L41" i="4" s="1"/>
  <c r="I41" i="4"/>
  <c r="L40" i="4"/>
  <c r="K40" i="4"/>
  <c r="J40" i="4"/>
  <c r="I40" i="4"/>
  <c r="L39" i="4"/>
  <c r="J39" i="4"/>
  <c r="I39" i="4"/>
  <c r="K39" i="4" s="1"/>
  <c r="J38" i="4"/>
  <c r="L38" i="4" s="1"/>
  <c r="I38" i="4"/>
  <c r="K38" i="4" s="1"/>
  <c r="K37" i="4"/>
  <c r="J37" i="4"/>
  <c r="L37" i="4" s="1"/>
  <c r="I37" i="4"/>
  <c r="L36" i="4"/>
  <c r="K36" i="4"/>
  <c r="J36" i="4"/>
  <c r="I36" i="4"/>
  <c r="L35" i="4"/>
  <c r="J35" i="4"/>
  <c r="I35" i="4"/>
  <c r="K35" i="4" s="1"/>
  <c r="M34" i="4"/>
  <c r="J34" i="4"/>
  <c r="L34" i="4" s="1"/>
  <c r="I34" i="4"/>
  <c r="K34" i="4" s="1"/>
  <c r="K33" i="4"/>
  <c r="J33" i="4"/>
  <c r="L33" i="4" s="1"/>
  <c r="I33" i="4"/>
  <c r="L32" i="4"/>
  <c r="K32" i="4"/>
  <c r="J32" i="4"/>
  <c r="I32" i="4"/>
  <c r="L31" i="4"/>
  <c r="J31" i="4"/>
  <c r="I31" i="4"/>
  <c r="K31" i="4" s="1"/>
  <c r="J30" i="4"/>
  <c r="L30" i="4" s="1"/>
  <c r="I30" i="4"/>
  <c r="K30" i="4" s="1"/>
  <c r="K29" i="4"/>
  <c r="J29" i="4"/>
  <c r="L29" i="4" s="1"/>
  <c r="I29" i="4"/>
  <c r="L28" i="4"/>
  <c r="K28" i="4"/>
  <c r="J28" i="4"/>
  <c r="I28" i="4"/>
  <c r="M27" i="4"/>
  <c r="L27" i="4"/>
  <c r="J27" i="4"/>
  <c r="I27" i="4"/>
  <c r="K27" i="4" s="1"/>
  <c r="J26" i="4"/>
  <c r="L26" i="4" s="1"/>
  <c r="I26" i="4"/>
  <c r="K26" i="4" s="1"/>
  <c r="K25" i="4"/>
  <c r="J25" i="4"/>
  <c r="L25" i="4" s="1"/>
  <c r="I25" i="4"/>
  <c r="L24" i="4"/>
  <c r="K24" i="4"/>
  <c r="J24" i="4"/>
  <c r="I24" i="4"/>
  <c r="M23" i="4"/>
  <c r="L23" i="4"/>
  <c r="J23" i="4"/>
  <c r="I23" i="4"/>
  <c r="K23" i="4" s="1"/>
  <c r="M22" i="4"/>
  <c r="J22" i="4"/>
  <c r="L22" i="4" s="1"/>
  <c r="I22" i="4"/>
  <c r="K22" i="4" s="1"/>
  <c r="M21" i="4"/>
  <c r="K21" i="4"/>
  <c r="J21" i="4"/>
  <c r="L21" i="4" s="1"/>
  <c r="I21" i="4"/>
  <c r="L20" i="4"/>
  <c r="K20" i="4"/>
  <c r="J20" i="4"/>
  <c r="I20" i="4"/>
  <c r="M19" i="4"/>
  <c r="L19" i="4"/>
  <c r="J19" i="4"/>
  <c r="I19" i="4"/>
  <c r="K19" i="4" s="1"/>
  <c r="M18" i="4"/>
  <c r="J18" i="4"/>
  <c r="L18" i="4" s="1"/>
  <c r="I18" i="4"/>
  <c r="K18" i="4" s="1"/>
  <c r="M17" i="4"/>
  <c r="K17" i="4"/>
  <c r="J17" i="4"/>
  <c r="L17" i="4" s="1"/>
  <c r="I17" i="4"/>
  <c r="L16" i="4"/>
  <c r="K16" i="4"/>
  <c r="J16" i="4"/>
  <c r="I16" i="4"/>
  <c r="M15" i="4"/>
  <c r="L15" i="4"/>
  <c r="J15" i="4"/>
  <c r="I15" i="4"/>
  <c r="K15" i="4" s="1"/>
  <c r="M14" i="4"/>
  <c r="J14" i="4"/>
  <c r="L14" i="4" s="1"/>
  <c r="I14" i="4"/>
  <c r="K14" i="4" s="1"/>
  <c r="M13" i="4"/>
  <c r="K13" i="4"/>
  <c r="J13" i="4"/>
  <c r="L13" i="4" s="1"/>
  <c r="I13" i="4"/>
  <c r="L12" i="4"/>
  <c r="K12" i="4"/>
  <c r="J12" i="4"/>
  <c r="I12" i="4"/>
  <c r="M11" i="4"/>
  <c r="L11" i="4"/>
  <c r="J11" i="4"/>
  <c r="I11" i="4"/>
  <c r="K11" i="4" s="1"/>
  <c r="M10" i="4"/>
  <c r="J10" i="4"/>
  <c r="L10" i="4" s="1"/>
  <c r="I10" i="4"/>
  <c r="K10" i="4" s="1"/>
  <c r="M9" i="4"/>
  <c r="K9" i="4"/>
  <c r="J9" i="4"/>
  <c r="L9" i="4" s="1"/>
  <c r="I9" i="4"/>
  <c r="L8" i="4"/>
  <c r="K8" i="4"/>
  <c r="J8" i="4"/>
  <c r="I8" i="4"/>
  <c r="M7" i="4"/>
  <c r="L7" i="4"/>
  <c r="J7" i="4"/>
  <c r="I7" i="4"/>
  <c r="K7" i="4" s="1"/>
  <c r="M6" i="4"/>
  <c r="J6" i="4"/>
  <c r="L6" i="4" s="1"/>
  <c r="I6" i="4"/>
  <c r="K6" i="4" s="1"/>
  <c r="M5" i="4"/>
  <c r="K5" i="4"/>
  <c r="J5" i="4"/>
  <c r="L5" i="4" s="1"/>
  <c r="I5" i="4"/>
  <c r="L4" i="4"/>
  <c r="K4" i="4"/>
  <c r="J4" i="4"/>
  <c r="I4" i="4"/>
  <c r="M3" i="4"/>
  <c r="L3" i="4"/>
  <c r="J3" i="4"/>
  <c r="I3" i="4"/>
  <c r="K3" i="4" s="1"/>
  <c r="M2" i="4"/>
  <c r="J2" i="4"/>
  <c r="L2" i="4" s="1"/>
  <c r="I2" i="4"/>
  <c r="K2" i="4" s="1"/>
  <c r="J50" i="2"/>
  <c r="M49" i="4" s="1"/>
  <c r="J49" i="2"/>
  <c r="M48" i="4" s="1"/>
  <c r="J48" i="2"/>
  <c r="M47" i="4" s="1"/>
  <c r="J47" i="2"/>
  <c r="M46" i="4" s="1"/>
  <c r="J46" i="2"/>
  <c r="M45" i="4" s="1"/>
  <c r="J45" i="2"/>
  <c r="M44" i="4" s="1"/>
  <c r="J44" i="2"/>
  <c r="M43" i="4" s="1"/>
  <c r="J43" i="2"/>
  <c r="M42" i="4" s="1"/>
  <c r="J42" i="2"/>
  <c r="M41" i="4" s="1"/>
  <c r="J41" i="2"/>
  <c r="M40" i="4" s="1"/>
  <c r="J40" i="2"/>
  <c r="M39" i="4" s="1"/>
  <c r="J39" i="2"/>
  <c r="M38" i="4" s="1"/>
  <c r="J38" i="2"/>
  <c r="M37" i="4" s="1"/>
  <c r="J37" i="2"/>
  <c r="M36" i="4" s="1"/>
  <c r="J36" i="2"/>
  <c r="J35" i="2"/>
  <c r="M35" i="4" s="1"/>
  <c r="J34" i="2"/>
  <c r="J33" i="2"/>
  <c r="M33" i="4" s="1"/>
  <c r="J32" i="2"/>
  <c r="M31" i="4" s="1"/>
  <c r="J31" i="2"/>
  <c r="M29" i="4" s="1"/>
  <c r="J30" i="2"/>
  <c r="M28" i="4" s="1"/>
  <c r="J29" i="2"/>
  <c r="J28" i="2"/>
  <c r="M26" i="4" s="1"/>
  <c r="J27" i="2"/>
  <c r="M25" i="4" s="1"/>
  <c r="J26" i="2"/>
  <c r="M24" i="4" s="1"/>
  <c r="J25" i="2"/>
  <c r="J24" i="2"/>
  <c r="M32" i="4" s="1"/>
  <c r="J23" i="2"/>
  <c r="M30" i="4" s="1"/>
  <c r="J22" i="2"/>
  <c r="J21" i="2"/>
  <c r="J20" i="2"/>
  <c r="M20" i="4" s="1"/>
  <c r="J19" i="2"/>
  <c r="J18" i="2"/>
  <c r="J17" i="2"/>
  <c r="J16" i="2"/>
  <c r="M16" i="4" s="1"/>
  <c r="J15" i="2"/>
  <c r="J14" i="2"/>
  <c r="J13" i="2"/>
  <c r="J12" i="2"/>
  <c r="M12" i="4" s="1"/>
  <c r="J11" i="2"/>
  <c r="J10" i="2"/>
  <c r="J9" i="2"/>
  <c r="J8" i="2"/>
  <c r="M8" i="4" s="1"/>
  <c r="J7" i="2"/>
  <c r="J6" i="2"/>
  <c r="J5" i="2"/>
  <c r="J4" i="2"/>
  <c r="M4" i="4" s="1"/>
  <c r="J3" i="2"/>
  <c r="J2" i="2"/>
</calcChain>
</file>

<file path=xl/comments1.xml><?xml version="1.0" encoding="utf-8"?>
<comments xmlns="http://schemas.openxmlformats.org/spreadsheetml/2006/main">
  <authors>
    <author/>
  </authors>
  <commentList>
    <comment ref="G1" authorId="0">
      <text>
        <r>
          <rPr>
            <b/>
            <sz val="10"/>
            <color rgb="FF000000"/>
            <rFont val="Calibri"/>
            <charset val="1"/>
          </rPr>
          <t>KIT:
Har elemenet påvirkning på Konfidensiallitet, Tilgjenglighet eller Integritet</t>
        </r>
      </text>
    </comment>
    <comment ref="H1" authorId="0">
      <text>
        <r>
          <rPr>
            <sz val="10"/>
            <color rgb="FF000000"/>
            <rFont val="Calibri"/>
            <charset val="1"/>
          </rPr>
          <t xml:space="preserve">Sannsynlighet: Hvor  sannsynlig er det at hendelsen inntreffer.
1: En gang pr. 5-10 år elller sjeldnere
2: En gang pr. år eller sjeldnere
3: En gang pr. mnd. eller sjeldnere
4: Oftere en enn gang pr. mnd.
</t>
        </r>
      </text>
    </comment>
    <comment ref="I1" authorId="0">
      <text>
        <r>
          <rPr>
            <b/>
            <sz val="10"/>
            <color rgb="FF000000"/>
            <rFont val="Calibri"/>
            <charset val="1"/>
          </rPr>
          <t>Konsekvens om elementet inntreffer:
1: Hendelsen medører ubetydlige økonomiske konsekvenser, ubetydelig omdømme tap, mindre konsekvenser for enkeltpersoner
2. Hendelen medfører økonomisk tap, omdømme tap, tap av data for for flere personer, eller tap av sensitive data for en eller flere personer.
3. Hendelsen medfører betydelig økonomisk tap, omdømme tap, resulterer i ekstra tiltak, oppfølging eller rapportering. Tap av persondata for mange personer.
4. Hendelsen er meget alvorlig, stort økonomisk tap, stort tap av omdømme, tap av store data mengder, ødeleggelse av data</t>
        </r>
      </text>
    </comment>
  </commentList>
</comments>
</file>

<file path=xl/sharedStrings.xml><?xml version="1.0" encoding="utf-8"?>
<sst xmlns="http://schemas.openxmlformats.org/spreadsheetml/2006/main" count="166" uniqueCount="146">
  <si>
    <t>Tjeneste / system :</t>
  </si>
  <si>
    <t>Musit sitt nye system</t>
  </si>
  <si>
    <t>Tjenesteeier / systemeier:</t>
  </si>
  <si>
    <t>Musit/ Susan Matland</t>
  </si>
  <si>
    <t>Dato:</t>
  </si>
  <si>
    <t>Beskrivelse:</t>
  </si>
  <si>
    <t>Musit sitt nye system, webbasert og under utvikling</t>
  </si>
  <si>
    <t>Utført av:</t>
  </si>
  <si>
    <t>Deltakere:</t>
  </si>
  <si>
    <t>Område</t>
  </si>
  <si>
    <t>Nr.</t>
  </si>
  <si>
    <t>Risikoelement</t>
  </si>
  <si>
    <t>Sårbarhet / svakhet</t>
  </si>
  <si>
    <t>Eksisterende beskyttelses tiltak</t>
  </si>
  <si>
    <t>Eksisterende kontrolltiltak</t>
  </si>
  <si>
    <t>K I T</t>
  </si>
  <si>
    <t>Sannsynlighet</t>
  </si>
  <si>
    <t>Konsekvens</t>
  </si>
  <si>
    <t>Risikonivå</t>
  </si>
  <si>
    <t>Foreslåtte tiltak</t>
  </si>
  <si>
    <t>Brukere og tilganger</t>
  </si>
  <si>
    <t>Brukere får ikke tilgang til systemet</t>
  </si>
  <si>
    <t>Manuelle rutiner for opprettelse av brukere</t>
  </si>
  <si>
    <t>Feidebrukere  kan logge inn systemet</t>
  </si>
  <si>
    <t>Egen og forbedret brukeradministrasjonsmodul i systemet, som kan brukes av superbrukere ved museene</t>
  </si>
  <si>
    <t>Bruker beholder tilgang etter at bruker har sluttet / endret stilling</t>
  </si>
  <si>
    <t>Dårlige rutiner for avslutning av brukere, manglende automatikk</t>
  </si>
  <si>
    <t xml:space="preserve">Når en feidebruker slettes, har man ikke tilgang til systemet. </t>
  </si>
  <si>
    <t>Bruker får flere tilganger enn nødvendig</t>
  </si>
  <si>
    <t>Rutiner for typer tilganger og administrering av disse er fortsatt under utarbeidelse</t>
  </si>
  <si>
    <t>Egen brukertabell med kobling til tilganger.</t>
  </si>
  <si>
    <t>Autoriseringstjeneste på hvert api-kall</t>
  </si>
  <si>
    <t>Brukere beholder admin-/superbrukerrettigheter for lenge</t>
  </si>
  <si>
    <t>Halvmanuelle rutiner for vedlikehold av admin / superbrukere</t>
  </si>
  <si>
    <t>Enkel brukeradministrasjonsapplikasjon. Kun drifts- og utviklingspersonell har direkte tilgang til databasen. Alle andre tilganger går via tjenestekall som det er autorisering på</t>
  </si>
  <si>
    <t>Uvedkommende får tilgang pga. passord på avveie.</t>
  </si>
  <si>
    <t>Usikker oppbevaring av passord, passord som brukes på flere systemer. Lite komplekse passord.</t>
  </si>
  <si>
    <t>Man logger inn med sin feide-bruker</t>
  </si>
  <si>
    <t>Passordregime ved UiO</t>
  </si>
  <si>
    <t xml:space="preserve">Data kommer på avveie pga. utro tjener blant driftspersonell </t>
  </si>
  <si>
    <t>Dårlig opplæring/sjekk av driftspersonell. Konsulenter med for mye tilgang, for mange med systemtilgang.</t>
  </si>
  <si>
    <t>Stabil arbeidskraft</t>
  </si>
  <si>
    <t>Data eksponeres for mye pga. for mange med systemtilganger</t>
  </si>
  <si>
    <t>Lite granulerte system/drift tilganger</t>
  </si>
  <si>
    <t>Data eksponeres via tjenester</t>
  </si>
  <si>
    <t>Data kommer på avveie pga. ekstern tilgang for leverandør eller konsulent</t>
  </si>
  <si>
    <t>Tilganger er gitt til eksterne for oppsett, drift eller feilsøking. Ikke tilstrekkelig sikring og kontroll med hva som utføres av arbeid.</t>
  </si>
  <si>
    <t>Ingen konsulenter inne pr. Idag, og konsulenter måtte også ha feildebruker- og passord for å få tilgang til systemet</t>
  </si>
  <si>
    <t>Fjernet konsultenters skrivetilgang til GIT-repo</t>
  </si>
  <si>
    <t>Passord lagres i løsningen</t>
  </si>
  <si>
    <t>Benytter ikke felles innloggingsmekanismer som AD, FEIDE, Weblogin el.l.</t>
  </si>
  <si>
    <t>Passord lagres (forhåpentligvis) i brukeres hode. Databasepassord til bruker som backend bruker lagres i Ansible sin vault-løsning.</t>
  </si>
  <si>
    <t>Kontrolleres av Web-drift</t>
  </si>
  <si>
    <t>Teknisk drift</t>
  </si>
  <si>
    <t>Systemet blir ødelagt pga. hendelse i datarom ( brann, vann osv. )</t>
  </si>
  <si>
    <t>System plassert i ett serverrom. Dårlig sikring av serverrrom.</t>
  </si>
  <si>
    <t>Stoler på driftrutiner ved USIT</t>
  </si>
  <si>
    <t>Systemet kan ikke gjenopprettes etter feil / krasj</t>
  </si>
  <si>
    <t>Manglende backup av systemet. Ikke testet backup.</t>
  </si>
  <si>
    <t>Data kommer på avveie via  backup eller gammel kopi.</t>
  </si>
  <si>
    <t>Manglende kontroll av lagringstid på backup. Ikke rutiner for destruksjon av data når systemet legges ned eller oppgraderes.</t>
  </si>
  <si>
    <t>Systemet er utilgjengelig lenge pga. lang tilbakeleggings tid for backup</t>
  </si>
  <si>
    <t>Backup er ikke tilpasset SLA eller oppetidskrav</t>
  </si>
  <si>
    <t>Systemet er utilgjengelig pga. driftsstans</t>
  </si>
  <si>
    <t>Ustabil drift, ikke tilstrekkelig redundans</t>
  </si>
  <si>
    <t>Systemet er utilgjengelig pga. nettverksfeil</t>
  </si>
  <si>
    <t>Systemet er utilgjengelig pga. DDOS</t>
  </si>
  <si>
    <t>Systemet er eksponert for angrep fra verden. Systemet har symbolverdi og noen ønsker å skade det.</t>
  </si>
  <si>
    <t>Data skal være godt sikret</t>
  </si>
  <si>
    <t>Data kommer på avveie eller blir endret som følge av sårbarhet i programvaren</t>
  </si>
  <si>
    <t>Dårlig kvalitet på software. Utilstrekkelige driftsrutiner. Ikke patchet software. Software er avvhengig av sårbare komponenter som ikke kan oppdateres.</t>
  </si>
  <si>
    <t xml:space="preserve">Vi har code-review, versjonering. </t>
  </si>
  <si>
    <t>Data blir utilgjengelig som følge av hacking</t>
  </si>
  <si>
    <t>Dårlig sikret software. Ikke patchet software. Plassert i feil nettverkssone.</t>
  </si>
  <si>
    <t>Databasene er i sone 4, én enkel databasebruker som all tilgang til basen går gjennom</t>
  </si>
  <si>
    <t>Data kommer på avveie som følge av hacking</t>
  </si>
  <si>
    <t>Dårlig sikret software. Ikke patchet software. Plassert i feil nettverkssone. Manglende deteksjon av hendelser.</t>
  </si>
  <si>
    <t>Data kommer på avveie som del i endring av integrasjoner</t>
  </si>
  <si>
    <t>Dårlig testing. Manglende dokumentsasjon og/eller forståelse for hvordan systemet virker.</t>
  </si>
  <si>
    <t>Vi har automatiske tester med testscripts</t>
  </si>
  <si>
    <t>Dersom tester feiler går ikke systemet til deploy</t>
  </si>
  <si>
    <t>Data kommer på avveie pga. tilgang til bakkant-systemer - databaser, lagringsløsninger eller virtualiseringsløsninger.</t>
  </si>
  <si>
    <t>Infrastruktur ikke tilstrekkelig sikret for å kjøre systemet.</t>
  </si>
  <si>
    <t>Backend-data er sikret gjennom nettverkssoner</t>
  </si>
  <si>
    <t>Data kommer på avveie fordi systemet bruker usikre protokoller</t>
  </si>
  <si>
    <t>Systemet bruker klartekst protokoller eller protokoller med dårlig sikkkerhet.</t>
  </si>
  <si>
    <t>Sikring av databasen følger USIT sine driftrutiner</t>
  </si>
  <si>
    <t>Data kommer på avveie fordi systemet har dårlige utloggingsmekanismer</t>
  </si>
  <si>
    <t>Systemet har ikke implementert single-logout</t>
  </si>
  <si>
    <t>Autentiserings-token blir invalidert ved utlogging</t>
  </si>
  <si>
    <t>Data blir endret som følge av hacking</t>
  </si>
  <si>
    <t>Vi har versjonering av software, software patches ved behov</t>
  </si>
  <si>
    <t>Bedre kunnskap om systemets infrastruktur, samt forenkling av dette slik at utviklere/driftspersonell har færre teknologier å forholde seg til</t>
  </si>
  <si>
    <t>Mennesklige faktorer</t>
  </si>
  <si>
    <t>Data kommer på avveie som følge av "side rutiner" rundt applikasjonen / systemet.</t>
  </si>
  <si>
    <t>Systemet støtter ikke prosessen den skal støtte så rutiner rundt er nødvendig. Lagring av inn/ut data på annet format ved siden av systemet.</t>
  </si>
  <si>
    <t>Data er i databasen. Dokumenter lagres i filsystemet, men aksesseres via tjenester.</t>
  </si>
  <si>
    <t>Data kommer på avveie som del i innlasting av data til systemet.</t>
  </si>
  <si>
    <t>Manuelle integrasjoner. Manuelle prosesser for å laste data inn. Usikre eller gamle integrasjoner.</t>
  </si>
  <si>
    <t xml:space="preserve">Har utviklet en utvekslingsmodul, som går via tjenester/api. </t>
  </si>
  <si>
    <t>Lage en automatisert import/eksport-modul</t>
  </si>
  <si>
    <t>Data kommer på avveie som del av utlasting fra systemet.</t>
  </si>
  <si>
    <t>Manuelle integrasjoner. Manuelle prosesser for å laste data ut. Usikre eller gamle integrasjoner.</t>
  </si>
  <si>
    <t>Data kommer på avveie som del av arbeidsprosesser rundt systemet</t>
  </si>
  <si>
    <t>Systemet legger opp til at data skal eksporteres, sendes i e-post eller deles på annen måte.</t>
  </si>
  <si>
    <t>Systemet legger opp til import/eksport via standardiserte format og moduler i systemet</t>
  </si>
  <si>
    <t>Data kommer på avveie som følge av lite kjennskap til systemet eller dårlig opplæring.</t>
  </si>
  <si>
    <t>Komplekst system, ikke tilstrekkelig opplæring</t>
  </si>
  <si>
    <t>Egen dokumentasjonsside i GIT med Wiki over systemet</t>
  </si>
  <si>
    <t>Forenkle systemet, og utvikle oss selv ved egenutvikling og kurs.</t>
  </si>
  <si>
    <t>Data kommer på avveie fordi systemet ikke benyttes, det benyttes alternative løsninger i stedet.</t>
  </si>
  <si>
    <t>Manglende lojalitet til bruk av systemet. Dårlig ledelsesforankring. For lite opplæring om interne ruiner.</t>
  </si>
  <si>
    <t>Gammelt system vil bli utilgjengelig når nytt er oppe, modul for modul</t>
  </si>
  <si>
    <t>Data kommer påavveie fordi systemet har dårlig sikkerhet på klientsiden</t>
  </si>
  <si>
    <t>Applikasjon har XSS sårbarheter. Ikke sikre cookies, CSRF, med mer.</t>
  </si>
  <si>
    <t>Bruker lite local storage i browsere, og i framtida skal alle brukervalg o.l. lagres i databasen</t>
  </si>
  <si>
    <t>Persistere alle typer data i database og aksessere via tjenestekall</t>
  </si>
  <si>
    <t>Lovkrav og avtaler</t>
  </si>
  <si>
    <t>Systemet tilfredstiller ikke lovkrav ift. logging</t>
  </si>
  <si>
    <t>Utilstrekkelig logging til å avdekke lovlig og ulovlig bruk av systemet.</t>
  </si>
  <si>
    <t>Har lagring av sist endret dato, og sist endret av bruker.</t>
  </si>
  <si>
    <t>Systemet lagrer logger for lenge, eller med for mye detaljer.</t>
  </si>
  <si>
    <t>Vi har ingen rutinemessig sletting av hvilke brukere som har endret data</t>
  </si>
  <si>
    <t>Systemet har ikke databehandleravtale på plass</t>
  </si>
  <si>
    <t>Lite kjennskap til dette</t>
  </si>
  <si>
    <t>Systemet har skiftet eier eller forutsetninger siden systemet ble tatt i bruk.</t>
  </si>
  <si>
    <t>Databehandleravtaler eller driftsavtaler ikke oppdatert ift. endringer</t>
  </si>
  <si>
    <t>Systemet benyttes til annet enn det databehandleravtalen tilsier</t>
  </si>
  <si>
    <t>Systemet skiller ikke data fra flere kunder</t>
  </si>
  <si>
    <t>Utilstrekkelig separasjon mellom forskjellige kundersdata.</t>
  </si>
  <si>
    <t>Vi legger opp til å kunne skille data mellom museer og disipliner innen museene</t>
  </si>
  <si>
    <t>Det er ikke foretatt hjemmels- og formåls-vurdering av systemet.</t>
  </si>
  <si>
    <t>Det er ikke fortatt vurdering av om det finnes lovhjemmel til å samle inn og behandle de data som behandles i systemet.</t>
  </si>
  <si>
    <t>KIT-tabell</t>
  </si>
  <si>
    <t>Skala</t>
  </si>
  <si>
    <t>K</t>
  </si>
  <si>
    <t>I</t>
  </si>
  <si>
    <t>T</t>
  </si>
  <si>
    <t>KI</t>
  </si>
  <si>
    <t>KT</t>
  </si>
  <si>
    <t>IT</t>
  </si>
  <si>
    <t>KIT</t>
  </si>
  <si>
    <t>Stein Olsen, Ellen Jordal, Svein Glenndal, Jarle Stabell og Jarle Ebeling</t>
  </si>
  <si>
    <t>DS følger opp databehandleravtalene sammen med USIT-juristene</t>
  </si>
  <si>
    <t>Per 1.1.2019 er det inngått avtale med to av museene. MUSIT er purret for å gå på plass de to siste.</t>
  </si>
  <si>
    <t>Utviklerne i DS/ITF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</si>
</sst>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rgb="FF000000"/>
      <name val="Calibri"/>
      <family val="2"/>
      <charset val="1"/>
    </font>
    <font>
      <sz val="18"/>
      <color rgb="FFFFFFFF"/>
      <name val="Calibri"/>
      <family val="2"/>
      <charset val="1"/>
    </font>
    <font>
      <sz val="18"/>
      <color rgb="FF000000"/>
      <name val="Calibri"/>
      <family val="2"/>
      <charset val="1"/>
    </font>
    <font>
      <sz val="16"/>
      <color rgb="FF000000"/>
      <name val="Calibri"/>
      <family val="2"/>
      <charset val="1"/>
    </font>
    <font>
      <sz val="12"/>
      <color rgb="FFFFFFFF"/>
      <name val="Calibri"/>
      <family val="2"/>
      <charset val="1"/>
    </font>
    <font>
      <b/>
      <sz val="10"/>
      <color rgb="FF000000"/>
      <name val="Calibri"/>
      <charset val="1"/>
    </font>
    <font>
      <sz val="10"/>
      <color rgb="FF000000"/>
      <name val="Calibri"/>
      <charset val="1"/>
    </font>
    <font>
      <sz val="12"/>
      <color rgb="FF000000"/>
      <name val="Calibri"/>
      <family val="2"/>
      <charset val="1"/>
    </font>
  </fonts>
  <fills count="6">
    <fill>
      <patternFill patternType="none"/>
    </fill>
    <fill>
      <patternFill patternType="gray125"/>
    </fill>
    <fill>
      <patternFill patternType="solid">
        <fgColor rgb="FF000000"/>
        <bgColor rgb="FF003300"/>
      </patternFill>
    </fill>
    <fill>
      <patternFill patternType="solid">
        <fgColor rgb="FFD9D9D9"/>
        <bgColor rgb="FFD0CECE"/>
      </patternFill>
    </fill>
    <fill>
      <patternFill patternType="solid">
        <fgColor rgb="FFD0CECE"/>
        <bgColor rgb="FFD9D9D9"/>
      </patternFill>
    </fill>
    <fill>
      <patternFill patternType="solid">
        <fgColor rgb="FFFFFFFF"/>
        <bgColor rgb="FFFFFFC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2">
    <xf numFmtId="0" fontId="0" fillId="0" borderId="0"/>
    <xf numFmtId="0" fontId="7" fillId="0" borderId="0"/>
  </cellStyleXfs>
  <cellXfs count="41">
    <xf numFmtId="0" fontId="0" fillId="0" borderId="0" xfId="0"/>
    <xf numFmtId="0" fontId="0" fillId="0" borderId="0" xfId="0" applyAlignment="1">
      <alignment horizontal="right"/>
    </xf>
    <xf numFmtId="0" fontId="7" fillId="2" borderId="0" xfId="1" applyFill="1"/>
    <xf numFmtId="0" fontId="7" fillId="2" borderId="0" xfId="1" applyFill="1" applyAlignment="1">
      <alignment horizontal="right"/>
    </xf>
    <xf numFmtId="0" fontId="7" fillId="0" borderId="0" xfId="1"/>
    <xf numFmtId="0" fontId="1" fillId="2" borderId="0" xfId="0" applyFont="1" applyFill="1"/>
    <xf numFmtId="0" fontId="1" fillId="2" borderId="0" xfId="0" applyFont="1" applyFill="1" applyAlignment="1">
      <alignment horizontal="right" vertical="center"/>
    </xf>
    <xf numFmtId="0" fontId="2" fillId="0" borderId="1" xfId="0" applyFont="1" applyBorder="1" applyAlignment="1">
      <alignment vertical="center" wrapText="1"/>
    </xf>
    <xf numFmtId="0" fontId="3" fillId="0" borderId="1" xfId="0" applyFont="1" applyBorder="1" applyAlignment="1">
      <alignment vertical="center" wrapText="1"/>
    </xf>
    <xf numFmtId="14" fontId="0" fillId="0" borderId="1" xfId="0" applyNumberFormat="1" applyBorder="1" applyAlignment="1">
      <alignment vertical="center" wrapText="1"/>
    </xf>
    <xf numFmtId="0" fontId="1" fillId="2" borderId="0" xfId="0" applyFont="1" applyFill="1" applyAlignment="1">
      <alignment horizontal="right" vertical="top"/>
    </xf>
    <xf numFmtId="0" fontId="0" fillId="0" borderId="1" xfId="0" applyFont="1" applyBorder="1" applyAlignment="1">
      <alignment vertical="center" wrapText="1"/>
    </xf>
    <xf numFmtId="0" fontId="0"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2" xfId="0" applyBorder="1" applyAlignment="1">
      <alignment wrapText="1"/>
    </xf>
    <xf numFmtId="0" fontId="0" fillId="0" borderId="1" xfId="0" applyBorder="1" applyAlignment="1">
      <alignment horizontal="center"/>
    </xf>
    <xf numFmtId="0" fontId="0" fillId="0" borderId="0" xfId="0" applyAlignment="1">
      <alignment wrapText="1"/>
    </xf>
    <xf numFmtId="0" fontId="4" fillId="2" borderId="0" xfId="0" applyFont="1" applyFill="1" applyAlignment="1">
      <alignment wrapText="1"/>
    </xf>
    <xf numFmtId="0" fontId="4" fillId="2" borderId="0" xfId="0" applyFont="1" applyFill="1" applyAlignment="1"/>
    <xf numFmtId="0" fontId="4" fillId="2" borderId="3" xfId="0" applyFont="1" applyFill="1" applyBorder="1" applyAlignment="1">
      <alignment textRotation="90" wrapText="1"/>
    </xf>
    <xf numFmtId="0" fontId="4" fillId="2" borderId="4" xfId="0" applyFont="1" applyFill="1" applyBorder="1" applyAlignment="1">
      <alignment textRotation="90"/>
    </xf>
    <xf numFmtId="0" fontId="4" fillId="2" borderId="0" xfId="0" applyFont="1" applyFill="1"/>
    <xf numFmtId="0" fontId="0" fillId="3" borderId="0" xfId="0" applyFont="1" applyFill="1" applyBorder="1" applyAlignment="1">
      <alignment vertical="top"/>
    </xf>
    <xf numFmtId="0" fontId="0" fillId="0" borderId="5" xfId="0" applyBorder="1" applyAlignment="1">
      <alignment vertical="top"/>
    </xf>
    <xf numFmtId="0" fontId="0" fillId="0" borderId="1" xfId="0" applyBorder="1" applyAlignment="1">
      <alignment wrapText="1"/>
    </xf>
    <xf numFmtId="0" fontId="0" fillId="0" borderId="1" xfId="0" applyBorder="1"/>
    <xf numFmtId="0" fontId="0" fillId="0" borderId="1" xfId="0" applyFont="1" applyBorder="1" applyAlignment="1">
      <alignment wrapText="1"/>
    </xf>
    <xf numFmtId="0" fontId="0" fillId="4" borderId="0" xfId="0" applyFont="1" applyFill="1" applyBorder="1" applyAlignment="1">
      <alignment vertical="top"/>
    </xf>
    <xf numFmtId="0" fontId="0" fillId="3" borderId="6" xfId="0" applyFont="1" applyFill="1" applyBorder="1" applyAlignment="1">
      <alignment vertical="top" wrapText="1"/>
    </xf>
    <xf numFmtId="0" fontId="0" fillId="3" borderId="6" xfId="0" applyFill="1" applyBorder="1" applyAlignment="1">
      <alignment vertical="top"/>
    </xf>
    <xf numFmtId="0" fontId="0" fillId="4" borderId="6" xfId="0" applyFont="1" applyFill="1"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5" xfId="0" applyBorder="1"/>
    <xf numFmtId="0" fontId="4" fillId="5" borderId="0" xfId="0" applyFont="1" applyFill="1" applyBorder="1" applyAlignment="1">
      <alignment vertical="top"/>
    </xf>
    <xf numFmtId="0" fontId="4" fillId="5" borderId="0" xfId="0" applyFont="1" applyFill="1" applyBorder="1" applyAlignment="1">
      <alignment vertical="top" wrapText="1"/>
    </xf>
    <xf numFmtId="0" fontId="4" fillId="5" borderId="0" xfId="0" applyFont="1" applyFill="1" applyBorder="1" applyAlignment="1">
      <alignment wrapText="1"/>
    </xf>
    <xf numFmtId="0" fontId="4" fillId="5" borderId="0" xfId="0" applyFont="1" applyFill="1" applyBorder="1" applyAlignment="1">
      <alignment horizontal="center"/>
    </xf>
    <xf numFmtId="0" fontId="0" fillId="0" borderId="8" xfId="0" applyBorder="1" applyAlignment="1">
      <alignment wrapText="1"/>
    </xf>
    <xf numFmtId="0" fontId="0" fillId="0" borderId="7" xfId="0" applyBorder="1" applyAlignment="1">
      <alignment horizontal="center"/>
    </xf>
  </cellXfs>
  <cellStyles count="2">
    <cellStyle name="Explanatory Text" xfId="1" builtinId="53" customBuiltin="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5B9BD5"/>
      <rgbColor rgb="FF993366"/>
      <rgbColor rgb="FFFFFFCC"/>
      <rgbColor rgb="FFCCFFFF"/>
      <rgbColor rgb="FF660066"/>
      <rgbColor rgb="FFFF8080"/>
      <rgbColor rgb="FF0066CC"/>
      <rgbColor rgb="FFD0CECE"/>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c:style val="2"/>
  <c:chart>
    <c:title>
      <c:tx>
        <c:rich>
          <a:bodyPr rot="0"/>
          <a:lstStyle/>
          <a:p>
            <a:pPr>
              <a:defRPr lang="nb-NO" sz="1400" b="0" strike="noStrike" spc="-1">
                <a:solidFill>
                  <a:srgbClr val="595959"/>
                </a:solidFill>
                <a:latin typeface="Calibri"/>
              </a:defRPr>
            </a:pPr>
            <a:r>
              <a:rPr lang="nb-NO" sz="1400" b="0" strike="noStrike" spc="-1">
                <a:solidFill>
                  <a:srgbClr val="595959"/>
                </a:solidFill>
                <a:latin typeface="Calibri"/>
              </a:rPr>
              <a:t>Risikonivå</a:t>
            </a:r>
          </a:p>
        </c:rich>
      </c:tx>
      <c:overlay val="0"/>
    </c:title>
    <c:autoTitleDeleted val="0"/>
    <c:plotArea>
      <c:layout/>
      <c:scatterChart>
        <c:scatterStyle val="lineMarker"/>
        <c:varyColors val="0"/>
        <c:ser>
          <c:idx val="0"/>
          <c:order val="0"/>
          <c:tx>
            <c:v>Risikoverdi</c:v>
          </c:tx>
          <c:spPr>
            <a:ln w="25560">
              <a:noFill/>
            </a:ln>
          </c:spPr>
          <c:marker>
            <c:symbol val="circle"/>
            <c:size val="5"/>
            <c:spPr>
              <a:solidFill>
                <a:srgbClr val="5B9BD5"/>
              </a:solidFill>
            </c:spPr>
          </c:marker>
          <c:dLbls>
            <c:dLblPos val="r"/>
            <c:showLegendKey val="0"/>
            <c:showVal val="0"/>
            <c:showCatName val="0"/>
            <c:showSerName val="0"/>
            <c:showPercent val="0"/>
            <c:showBubbleSize val="1"/>
            <c:showLeaderLines val="0"/>
          </c:dLbls>
          <c:xVal>
            <c:numRef>
              <c:f>Bakgrunnsdata!$K$2:$K$49</c:f>
              <c:numCache>
                <c:formatCode>General</c:formatCode>
                <c:ptCount val="48"/>
                <c:pt idx="0">
                  <c:v>1.0568088163196323</c:v>
                </c:pt>
                <c:pt idx="1">
                  <c:v>3.1683478233858176</c:v>
                </c:pt>
                <c:pt idx="2">
                  <c:v>2.0493633086345509</c:v>
                </c:pt>
                <c:pt idx="3">
                  <c:v>2.0751314600904789</c:v>
                </c:pt>
                <c:pt idx="4">
                  <c:v>1.0605652722199403</c:v>
                </c:pt>
                <c:pt idx="5">
                  <c:v>1.0559859016144326</c:v>
                </c:pt>
                <c:pt idx="6">
                  <c:v>1.0046790264651684</c:v>
                </c:pt>
                <c:pt idx="7">
                  <c:v>2.1975407419390001</c:v>
                </c:pt>
                <c:pt idx="8">
                  <c:v>2.0730509883845977E-2</c:v>
                </c:pt>
                <c:pt idx="9">
                  <c:v>1.094697782898761</c:v>
                </c:pt>
                <c:pt idx="10">
                  <c:v>2.0669169361144526</c:v>
                </c:pt>
                <c:pt idx="11">
                  <c:v>1.0549758328144097</c:v>
                </c:pt>
                <c:pt idx="12">
                  <c:v>1.2499467015047696</c:v>
                </c:pt>
                <c:pt idx="13">
                  <c:v>1.0572837067506851</c:v>
                </c:pt>
                <c:pt idx="14">
                  <c:v>1.1497949619184167</c:v>
                </c:pt>
                <c:pt idx="15">
                  <c:v>1.0534828039596407</c:v>
                </c:pt>
                <c:pt idx="16">
                  <c:v>2.0142622191311919</c:v>
                </c:pt>
                <c:pt idx="17">
                  <c:v>1.2105377909853856</c:v>
                </c:pt>
                <c:pt idx="18">
                  <c:v>1.2153359417837872</c:v>
                </c:pt>
                <c:pt idx="19">
                  <c:v>1.0695020340209367</c:v>
                </c:pt>
                <c:pt idx="20">
                  <c:v>1.1112306318796739</c:v>
                </c:pt>
                <c:pt idx="21">
                  <c:v>1.2036219874702199</c:v>
                </c:pt>
                <c:pt idx="22">
                  <c:v>1.1607918214027784</c:v>
                </c:pt>
                <c:pt idx="23">
                  <c:v>2.0207732279323714</c:v>
                </c:pt>
                <c:pt idx="24">
                  <c:v>1.0334335575606859</c:v>
                </c:pt>
                <c:pt idx="25">
                  <c:v>2.2240148229542234</c:v>
                </c:pt>
                <c:pt idx="26">
                  <c:v>2.1064180549209248</c:v>
                </c:pt>
                <c:pt idx="27">
                  <c:v>2.0148552504077459</c:v>
                </c:pt>
                <c:pt idx="28">
                  <c:v>3.1752200624735738</c:v>
                </c:pt>
                <c:pt idx="29">
                  <c:v>2.2153524692582418</c:v>
                </c:pt>
                <c:pt idx="30">
                  <c:v>1.1597827969094163</c:v>
                </c:pt>
                <c:pt idx="31">
                  <c:v>1.1717620582596298</c:v>
                </c:pt>
                <c:pt idx="32">
                  <c:v>2.2004804459060696</c:v>
                </c:pt>
                <c:pt idx="33">
                  <c:v>2.0594278388934919</c:v>
                </c:pt>
                <c:pt idx="34">
                  <c:v>2.0692741697300665</c:v>
                </c:pt>
                <c:pt idx="35">
                  <c:v>2.05923866948467</c:v>
                </c:pt>
                <c:pt idx="36">
                  <c:v>1.1472231761498122</c:v>
                </c:pt>
                <c:pt idx="37">
                  <c:v>2.0013016625214273</c:v>
                </c:pt>
                <c:pt idx="38">
                  <c:v>0.211549266001584</c:v>
                </c:pt>
                <c:pt idx="39">
                  <c:v>3.2543789625698455E-2</c:v>
                </c:pt>
                <c:pt idx="40">
                  <c:v>4.1812885672826594E-2</c:v>
                </c:pt>
                <c:pt idx="41">
                  <c:v>0.20128622958667408</c:v>
                </c:pt>
                <c:pt idx="42">
                  <c:v>0.13446549982721531</c:v>
                </c:pt>
                <c:pt idx="43">
                  <c:v>0.16497775398071893</c:v>
                </c:pt>
                <c:pt idx="44">
                  <c:v>5.3320767949669029E-2</c:v>
                </c:pt>
                <c:pt idx="45">
                  <c:v>2.0782822182264932E-2</c:v>
                </c:pt>
                <c:pt idx="46">
                  <c:v>7.0407715728762393E-2</c:v>
                </c:pt>
                <c:pt idx="47">
                  <c:v>0.20569388718212805</c:v>
                </c:pt>
              </c:numCache>
            </c:numRef>
          </c:xVal>
          <c:yVal>
            <c:numRef>
              <c:f>Bakgrunnsdata!$L$2:$L$49</c:f>
              <c:numCache>
                <c:formatCode>General</c:formatCode>
                <c:ptCount val="48"/>
                <c:pt idx="0">
                  <c:v>2.0974468356588423</c:v>
                </c:pt>
                <c:pt idx="1">
                  <c:v>2.1942777534182181</c:v>
                </c:pt>
                <c:pt idx="2">
                  <c:v>2.2070586511616557</c:v>
                </c:pt>
                <c:pt idx="3">
                  <c:v>3.1917042446682555</c:v>
                </c:pt>
                <c:pt idx="4">
                  <c:v>4.11224486702835</c:v>
                </c:pt>
                <c:pt idx="5">
                  <c:v>4.149427001780829</c:v>
                </c:pt>
                <c:pt idx="6">
                  <c:v>2.0357279665746391</c:v>
                </c:pt>
                <c:pt idx="7">
                  <c:v>3.240594127537491</c:v>
                </c:pt>
                <c:pt idx="8">
                  <c:v>0.12976298202930436</c:v>
                </c:pt>
                <c:pt idx="9">
                  <c:v>4.1846123730829383</c:v>
                </c:pt>
                <c:pt idx="10">
                  <c:v>4.0036999650433085</c:v>
                </c:pt>
                <c:pt idx="11">
                  <c:v>4.0187480595478444</c:v>
                </c:pt>
                <c:pt idx="12">
                  <c:v>3.0099328469385935</c:v>
                </c:pt>
                <c:pt idx="13">
                  <c:v>2.1048996810672898</c:v>
                </c:pt>
                <c:pt idx="14">
                  <c:v>2.0653527468550568</c:v>
                </c:pt>
                <c:pt idx="15">
                  <c:v>2.2359346612929296</c:v>
                </c:pt>
                <c:pt idx="16">
                  <c:v>2.2312547936846596</c:v>
                </c:pt>
                <c:pt idx="17">
                  <c:v>2.1415077823806152</c:v>
                </c:pt>
                <c:pt idx="18">
                  <c:v>2.0614093320494935</c:v>
                </c:pt>
                <c:pt idx="19">
                  <c:v>2.1109018824450749</c:v>
                </c:pt>
                <c:pt idx="20">
                  <c:v>2.1365797456861477</c:v>
                </c:pt>
                <c:pt idx="21">
                  <c:v>2.1680588987047429</c:v>
                </c:pt>
                <c:pt idx="22">
                  <c:v>2.0315091464186943</c:v>
                </c:pt>
                <c:pt idx="23">
                  <c:v>2.213009611129805</c:v>
                </c:pt>
                <c:pt idx="24">
                  <c:v>2.1309374632238862</c:v>
                </c:pt>
                <c:pt idx="25">
                  <c:v>2.0529626497827747</c:v>
                </c:pt>
                <c:pt idx="26">
                  <c:v>2.0023221243504694</c:v>
                </c:pt>
                <c:pt idx="27">
                  <c:v>2.249900769826878</c:v>
                </c:pt>
                <c:pt idx="28">
                  <c:v>2.1591169253242626</c:v>
                </c:pt>
                <c:pt idx="29">
                  <c:v>2.1068411943666008</c:v>
                </c:pt>
                <c:pt idx="30">
                  <c:v>2.1857689307676726</c:v>
                </c:pt>
                <c:pt idx="31">
                  <c:v>2.1016584189418914</c:v>
                </c:pt>
                <c:pt idx="32">
                  <c:v>2.1388777791984372</c:v>
                </c:pt>
                <c:pt idx="33">
                  <c:v>2.2492442884255159</c:v>
                </c:pt>
                <c:pt idx="34">
                  <c:v>2.1391068281315255</c:v>
                </c:pt>
                <c:pt idx="35">
                  <c:v>2.0527678586881497</c:v>
                </c:pt>
                <c:pt idx="36">
                  <c:v>2.2133963523328735</c:v>
                </c:pt>
                <c:pt idx="37">
                  <c:v>1.4310632015606672E-2</c:v>
                </c:pt>
                <c:pt idx="38">
                  <c:v>0.17535768272222349</c:v>
                </c:pt>
                <c:pt idx="39">
                  <c:v>0.13109858630280696</c:v>
                </c:pt>
                <c:pt idx="40">
                  <c:v>0.23535076298505084</c:v>
                </c:pt>
                <c:pt idx="41">
                  <c:v>0.18761948185446167</c:v>
                </c:pt>
                <c:pt idx="42">
                  <c:v>3.144484710811199E-2</c:v>
                </c:pt>
                <c:pt idx="43">
                  <c:v>0.21768517749299279</c:v>
                </c:pt>
                <c:pt idx="44">
                  <c:v>0.20971112960387941</c:v>
                </c:pt>
                <c:pt idx="45">
                  <c:v>9.0630404673281845E-2</c:v>
                </c:pt>
                <c:pt idx="46">
                  <c:v>0.22458599197900217</c:v>
                </c:pt>
                <c:pt idx="47">
                  <c:v>5.1239559871041146E-2</c:v>
                </c:pt>
              </c:numCache>
            </c:numRef>
          </c:yVal>
          <c:smooth val="0"/>
        </c:ser>
        <c:dLbls>
          <c:showLegendKey val="0"/>
          <c:showVal val="0"/>
          <c:showCatName val="0"/>
          <c:showSerName val="0"/>
          <c:showPercent val="0"/>
          <c:showBubbleSize val="0"/>
        </c:dLbls>
        <c:axId val="52372992"/>
        <c:axId val="52374144"/>
      </c:scatterChart>
      <c:valAx>
        <c:axId val="52372992"/>
        <c:scaling>
          <c:orientation val="minMax"/>
          <c:max val="4"/>
          <c:min val="1"/>
        </c:scaling>
        <c:delete val="0"/>
        <c:axPos val="b"/>
        <c:majorGridlines>
          <c:spPr>
            <a:ln w="9360">
              <a:solidFill>
                <a:srgbClr val="D9D9D9"/>
              </a:solidFill>
              <a:round/>
            </a:ln>
          </c:spPr>
        </c:majorGridlines>
        <c:numFmt formatCode="General" sourceLinked="0"/>
        <c:majorTickMark val="none"/>
        <c:minorTickMark val="none"/>
        <c:tickLblPos val="nextTo"/>
        <c:spPr>
          <a:ln w="9360">
            <a:solidFill>
              <a:srgbClr val="BFBFBF"/>
            </a:solidFill>
            <a:round/>
          </a:ln>
        </c:spPr>
        <c:txPr>
          <a:bodyPr/>
          <a:lstStyle/>
          <a:p>
            <a:pPr>
              <a:defRPr lang="nb-NO" sz="900" b="0" strike="noStrike" spc="-1">
                <a:solidFill>
                  <a:srgbClr val="595959"/>
                </a:solidFill>
                <a:latin typeface="Calibri"/>
              </a:defRPr>
            </a:pPr>
            <a:endParaRPr lang="nb-NO"/>
          </a:p>
        </c:txPr>
        <c:crossAx val="52374144"/>
        <c:crosses val="autoZero"/>
        <c:crossBetween val="midCat"/>
        <c:majorUnit val="1"/>
        <c:minorUnit val="1"/>
      </c:valAx>
      <c:valAx>
        <c:axId val="52374144"/>
        <c:scaling>
          <c:orientation val="minMax"/>
          <c:max val="4"/>
          <c:min val="1"/>
        </c:scaling>
        <c:delete val="0"/>
        <c:axPos val="l"/>
        <c:majorGridlines>
          <c:spPr>
            <a:ln w="9360">
              <a:solidFill>
                <a:srgbClr val="D9D9D9"/>
              </a:solidFill>
              <a:round/>
            </a:ln>
          </c:spPr>
        </c:majorGridlines>
        <c:numFmt formatCode="General" sourceLinked="0"/>
        <c:majorTickMark val="none"/>
        <c:minorTickMark val="none"/>
        <c:tickLblPos val="nextTo"/>
        <c:spPr>
          <a:ln w="9360">
            <a:solidFill>
              <a:srgbClr val="BFBFBF"/>
            </a:solidFill>
            <a:round/>
          </a:ln>
        </c:spPr>
        <c:txPr>
          <a:bodyPr/>
          <a:lstStyle/>
          <a:p>
            <a:pPr>
              <a:defRPr lang="nb-NO" sz="900" b="0" strike="noStrike" spc="-1">
                <a:solidFill>
                  <a:srgbClr val="595959"/>
                </a:solidFill>
                <a:latin typeface="Calibri"/>
              </a:defRPr>
            </a:pPr>
            <a:endParaRPr lang="nb-NO"/>
          </a:p>
        </c:txPr>
        <c:crossAx val="52372992"/>
        <c:crosses val="autoZero"/>
        <c:crossBetween val="midCat"/>
        <c:majorUnit val="1"/>
        <c:minorUnit val="1"/>
      </c:valAx>
      <c:spPr>
        <a:noFill/>
        <a:ln>
          <a:noFill/>
        </a:ln>
      </c:spPr>
    </c:plotArea>
    <c:plotVisOnly val="1"/>
    <c:dispBlanksAs val="gap"/>
    <c:showDLblsOverMax val="1"/>
  </c:chart>
  <c:spPr>
    <a:no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3961440</xdr:colOff>
      <xdr:row>7</xdr:row>
      <xdr:rowOff>62280</xdr:rowOff>
    </xdr:to>
    <xdr:pic>
      <xdr:nvPicPr>
        <xdr:cNvPr id="2" name="Picture 1"/>
        <xdr:cNvPicPr/>
      </xdr:nvPicPr>
      <xdr:blipFill>
        <a:blip xmlns:r="http://schemas.openxmlformats.org/officeDocument/2006/relationships" r:embed="rId1"/>
        <a:stretch/>
      </xdr:blipFill>
      <xdr:spPr>
        <a:xfrm>
          <a:off x="0" y="0"/>
          <a:ext cx="7962480" cy="1484640"/>
        </a:xfrm>
        <a:prstGeom prst="rect">
          <a:avLst/>
        </a:prstGeom>
        <a:ln w="127080">
          <a:solidFill>
            <a:srgbClr val="000000"/>
          </a:solidFill>
          <a:miter/>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1095375</xdr:colOff>
      <xdr:row>17</xdr:row>
      <xdr:rowOff>400050</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1095375</xdr:colOff>
      <xdr:row>17</xdr:row>
      <xdr:rowOff>400050</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1095375</xdr:colOff>
      <xdr:row>17</xdr:row>
      <xdr:rowOff>400050</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190440</xdr:colOff>
      <xdr:row>2</xdr:row>
      <xdr:rowOff>50760</xdr:rowOff>
    </xdr:from>
    <xdr:to>
      <xdr:col>14</xdr:col>
      <xdr:colOff>608400</xdr:colOff>
      <xdr:row>35</xdr:row>
      <xdr:rowOff>24120</xdr:rowOff>
    </xdr:to>
    <xdr:graphicFrame macro="">
      <xdr:nvGraphicFramePr>
        <xdr:cNvPr id="2"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zoomScaleNormal="100" workbookViewId="0">
      <selection activeCell="C11" sqref="C11"/>
    </sheetView>
  </sheetViews>
  <sheetFormatPr defaultRowHeight="15.75" x14ac:dyDescent="0.25"/>
  <cols>
    <col min="1" max="1" width="10.5" customWidth="1"/>
    <col min="2" max="2" width="30.625" style="1" customWidth="1"/>
    <col min="3" max="3" width="108.5" customWidth="1"/>
    <col min="4" max="1025" width="10.5" customWidth="1"/>
  </cols>
  <sheetData>
    <row r="1" spans="1:19" x14ac:dyDescent="0.25">
      <c r="A1" s="2"/>
      <c r="B1" s="3"/>
      <c r="C1" s="2"/>
      <c r="D1" s="4"/>
      <c r="E1" s="4"/>
      <c r="F1" s="4"/>
      <c r="G1" s="4"/>
      <c r="H1" s="4"/>
      <c r="I1" s="4"/>
      <c r="J1" s="4"/>
      <c r="K1" s="4"/>
      <c r="L1" s="4"/>
      <c r="M1" s="4"/>
      <c r="N1" s="4"/>
      <c r="O1" s="4"/>
      <c r="P1" s="4"/>
      <c r="Q1" s="4"/>
      <c r="R1" s="4"/>
      <c r="S1" s="4"/>
    </row>
    <row r="2" spans="1:19" x14ac:dyDescent="0.25">
      <c r="A2" s="2"/>
      <c r="B2" s="3"/>
      <c r="C2" s="2"/>
      <c r="D2" s="4"/>
      <c r="E2" s="4"/>
      <c r="F2" s="4"/>
      <c r="G2" s="4"/>
      <c r="H2" s="4"/>
      <c r="I2" s="4"/>
      <c r="J2" s="4"/>
      <c r="K2" s="4"/>
      <c r="L2" s="4"/>
      <c r="M2" s="4"/>
      <c r="N2" s="4"/>
      <c r="O2" s="4"/>
      <c r="P2" s="4"/>
      <c r="Q2" s="4"/>
      <c r="R2" s="4"/>
      <c r="S2" s="4"/>
    </row>
    <row r="3" spans="1:19" x14ac:dyDescent="0.25">
      <c r="A3" s="2"/>
      <c r="B3" s="3"/>
      <c r="C3" s="2"/>
      <c r="D3" s="4"/>
      <c r="E3" s="4"/>
      <c r="F3" s="4"/>
      <c r="G3" s="4"/>
      <c r="H3" s="4"/>
      <c r="I3" s="4"/>
      <c r="J3" s="4"/>
      <c r="K3" s="4"/>
      <c r="L3" s="4"/>
      <c r="M3" s="4"/>
      <c r="N3" s="4"/>
      <c r="O3" s="4"/>
      <c r="P3" s="4"/>
      <c r="Q3" s="4"/>
      <c r="R3" s="4"/>
      <c r="S3" s="4"/>
    </row>
    <row r="4" spans="1:19" x14ac:dyDescent="0.25">
      <c r="A4" s="2"/>
      <c r="B4" s="3"/>
      <c r="C4" s="2"/>
      <c r="D4" s="4"/>
      <c r="E4" s="4"/>
      <c r="F4" s="4"/>
      <c r="G4" s="4"/>
      <c r="H4" s="4"/>
      <c r="I4" s="4"/>
      <c r="J4" s="4"/>
      <c r="K4" s="4"/>
      <c r="L4" s="4"/>
      <c r="M4" s="4"/>
      <c r="N4" s="4"/>
      <c r="O4" s="4"/>
      <c r="P4" s="4"/>
      <c r="Q4" s="4"/>
      <c r="R4" s="4"/>
      <c r="S4" s="4"/>
    </row>
    <row r="5" spans="1:19" x14ac:dyDescent="0.25">
      <c r="A5" s="2"/>
      <c r="B5" s="3"/>
      <c r="C5" s="2"/>
      <c r="D5" s="4"/>
      <c r="E5" s="4"/>
      <c r="F5" s="4"/>
      <c r="G5" s="4"/>
      <c r="H5" s="4"/>
      <c r="I5" s="4"/>
      <c r="J5" s="4"/>
      <c r="K5" s="4"/>
      <c r="L5" s="4"/>
      <c r="M5" s="4"/>
      <c r="N5" s="4"/>
      <c r="O5" s="4"/>
      <c r="P5" s="4"/>
      <c r="Q5" s="4"/>
      <c r="R5" s="4"/>
      <c r="S5" s="4"/>
    </row>
    <row r="6" spans="1:19" x14ac:dyDescent="0.25">
      <c r="A6" s="2"/>
      <c r="B6" s="3"/>
      <c r="C6" s="2"/>
      <c r="D6" s="4"/>
      <c r="E6" s="4"/>
      <c r="F6" s="4"/>
      <c r="G6" s="4"/>
      <c r="H6" s="4"/>
      <c r="I6" s="4"/>
      <c r="J6" s="4"/>
      <c r="K6" s="4"/>
      <c r="L6" s="4"/>
      <c r="M6" s="4"/>
      <c r="N6" s="4"/>
      <c r="O6" s="4"/>
      <c r="P6" s="4"/>
      <c r="Q6" s="4"/>
      <c r="R6" s="4"/>
      <c r="S6" s="4"/>
    </row>
    <row r="7" spans="1:19" x14ac:dyDescent="0.25">
      <c r="A7" s="2"/>
      <c r="B7" s="3"/>
      <c r="C7" s="2"/>
      <c r="D7" s="4"/>
      <c r="E7" s="4"/>
      <c r="F7" s="4"/>
      <c r="G7" s="4"/>
      <c r="H7" s="4"/>
      <c r="I7" s="4"/>
      <c r="J7" s="4"/>
      <c r="K7" s="4"/>
      <c r="L7" s="4"/>
      <c r="M7" s="4"/>
      <c r="N7" s="4"/>
      <c r="O7" s="4"/>
      <c r="P7" s="4"/>
      <c r="Q7" s="4"/>
      <c r="R7" s="4"/>
      <c r="S7" s="4"/>
    </row>
    <row r="8" spans="1:19" x14ac:dyDescent="0.25">
      <c r="A8" s="2"/>
      <c r="B8" s="3"/>
      <c r="C8" s="2"/>
      <c r="D8" s="4"/>
      <c r="E8" s="4"/>
      <c r="F8" s="4"/>
      <c r="G8" s="4"/>
      <c r="H8" s="4"/>
      <c r="I8" s="4"/>
      <c r="J8" s="4"/>
      <c r="K8" s="4"/>
      <c r="L8" s="4"/>
      <c r="M8" s="4"/>
      <c r="N8" s="4"/>
      <c r="O8" s="4"/>
      <c r="P8" s="4"/>
      <c r="Q8" s="4"/>
      <c r="R8" s="4"/>
      <c r="S8" s="4"/>
    </row>
    <row r="9" spans="1:19" ht="72" customHeight="1" x14ac:dyDescent="0.35">
      <c r="A9" s="5"/>
      <c r="B9" s="6" t="s">
        <v>0</v>
      </c>
      <c r="C9" s="7" t="s">
        <v>1</v>
      </c>
    </row>
    <row r="10" spans="1:19" ht="71.099999999999994" customHeight="1" x14ac:dyDescent="0.35">
      <c r="A10" s="5"/>
      <c r="B10" s="6" t="s">
        <v>2</v>
      </c>
      <c r="C10" s="8" t="s">
        <v>3</v>
      </c>
    </row>
    <row r="11" spans="1:19" ht="30" customHeight="1" x14ac:dyDescent="0.35">
      <c r="A11" s="5"/>
      <c r="B11" s="6" t="s">
        <v>4</v>
      </c>
      <c r="C11" s="9">
        <v>43479</v>
      </c>
    </row>
    <row r="12" spans="1:19" ht="72" customHeight="1" x14ac:dyDescent="0.35">
      <c r="A12" s="5"/>
      <c r="B12" s="10" t="s">
        <v>5</v>
      </c>
      <c r="C12" s="11" t="s">
        <v>6</v>
      </c>
    </row>
    <row r="13" spans="1:19" ht="72" customHeight="1" x14ac:dyDescent="0.35">
      <c r="A13" s="5"/>
      <c r="B13" s="10" t="s">
        <v>7</v>
      </c>
      <c r="C13" s="12" t="s">
        <v>145</v>
      </c>
    </row>
    <row r="14" spans="1:19" ht="72" customHeight="1" x14ac:dyDescent="0.35">
      <c r="A14" s="5"/>
      <c r="B14" s="10" t="s">
        <v>8</v>
      </c>
      <c r="C14" s="12" t="s">
        <v>142</v>
      </c>
    </row>
  </sheetData>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0"/>
  <sheetViews>
    <sheetView tabSelected="1" topLeftCell="B1" zoomScaleNormal="100" workbookViewId="0">
      <pane ySplit="1" topLeftCell="A11" activePane="bottomLeft" state="frozen"/>
      <selection pane="bottomLeft" activeCell="K36" sqref="K36"/>
    </sheetView>
  </sheetViews>
  <sheetFormatPr defaultRowHeight="15.75" x14ac:dyDescent="0.25"/>
  <cols>
    <col min="1" max="1" width="17.625" style="13" customWidth="1"/>
    <col min="2" max="2" width="5.125" style="13" customWidth="1"/>
    <col min="3" max="3" width="44" style="14" customWidth="1"/>
    <col min="4" max="4" width="43.875" style="14" customWidth="1"/>
    <col min="5" max="5" width="31.625" style="14" customWidth="1"/>
    <col min="6" max="6" width="22.375" style="14" customWidth="1"/>
    <col min="7" max="7" width="3.625" style="15" customWidth="1"/>
    <col min="8" max="10" width="3.625" style="16" customWidth="1"/>
    <col min="11" max="11" width="52" style="17" customWidth="1"/>
    <col min="12" max="1025" width="10.5" customWidth="1"/>
  </cols>
  <sheetData>
    <row r="1" spans="1:11" s="22" customFormat="1" ht="72.75" x14ac:dyDescent="0.25">
      <c r="A1" s="18" t="s">
        <v>9</v>
      </c>
      <c r="B1" s="19" t="s">
        <v>10</v>
      </c>
      <c r="C1" s="18" t="s">
        <v>11</v>
      </c>
      <c r="D1" s="18" t="s">
        <v>12</v>
      </c>
      <c r="E1" s="18" t="s">
        <v>13</v>
      </c>
      <c r="F1" s="18" t="s">
        <v>14</v>
      </c>
      <c r="G1" s="20" t="s">
        <v>15</v>
      </c>
      <c r="H1" s="21" t="s">
        <v>16</v>
      </c>
      <c r="I1" s="21" t="s">
        <v>17</v>
      </c>
      <c r="J1" s="21" t="s">
        <v>18</v>
      </c>
      <c r="K1" s="18" t="s">
        <v>19</v>
      </c>
    </row>
    <row r="2" spans="1:11" ht="31.5" x14ac:dyDescent="0.25">
      <c r="A2" s="23" t="s">
        <v>20</v>
      </c>
      <c r="B2" s="24">
        <v>1</v>
      </c>
      <c r="C2" s="12" t="s">
        <v>21</v>
      </c>
      <c r="D2" s="12" t="s">
        <v>22</v>
      </c>
      <c r="E2" s="12" t="s">
        <v>23</v>
      </c>
      <c r="F2" s="12"/>
      <c r="G2" s="25"/>
      <c r="H2" s="26">
        <v>1</v>
      </c>
      <c r="I2" s="26">
        <v>2</v>
      </c>
      <c r="J2" s="26">
        <f t="shared" ref="J2:J33" si="0">H2*I2</f>
        <v>2</v>
      </c>
      <c r="K2" s="27" t="s">
        <v>24</v>
      </c>
    </row>
    <row r="3" spans="1:11" ht="31.5" x14ac:dyDescent="0.25">
      <c r="A3" s="23"/>
      <c r="B3" s="24">
        <v>2</v>
      </c>
      <c r="C3" s="12" t="s">
        <v>25</v>
      </c>
      <c r="D3" s="12" t="s">
        <v>26</v>
      </c>
      <c r="E3" s="12" t="s">
        <v>27</v>
      </c>
      <c r="F3" s="12"/>
      <c r="G3" s="25"/>
      <c r="H3" s="26">
        <v>3</v>
      </c>
      <c r="I3" s="26">
        <v>2</v>
      </c>
      <c r="J3" s="26">
        <f t="shared" si="0"/>
        <v>6</v>
      </c>
      <c r="K3" s="27" t="s">
        <v>24</v>
      </c>
    </row>
    <row r="4" spans="1:11" ht="31.5" x14ac:dyDescent="0.25">
      <c r="A4" s="23"/>
      <c r="B4" s="24">
        <v>3</v>
      </c>
      <c r="C4" s="12" t="s">
        <v>28</v>
      </c>
      <c r="D4" s="12" t="s">
        <v>29</v>
      </c>
      <c r="E4" s="12" t="s">
        <v>30</v>
      </c>
      <c r="F4" s="12" t="s">
        <v>31</v>
      </c>
      <c r="G4" s="25"/>
      <c r="H4" s="26">
        <v>2</v>
      </c>
      <c r="I4" s="26">
        <v>2</v>
      </c>
      <c r="J4" s="26">
        <f t="shared" si="0"/>
        <v>4</v>
      </c>
      <c r="K4" s="27" t="s">
        <v>24</v>
      </c>
    </row>
    <row r="5" spans="1:11" ht="94.5" x14ac:dyDescent="0.25">
      <c r="A5" s="23"/>
      <c r="B5" s="24">
        <v>4</v>
      </c>
      <c r="C5" s="12" t="s">
        <v>32</v>
      </c>
      <c r="D5" s="12" t="s">
        <v>33</v>
      </c>
      <c r="E5" s="12" t="s">
        <v>34</v>
      </c>
      <c r="F5" s="12"/>
      <c r="G5" s="25"/>
      <c r="H5" s="26">
        <v>2</v>
      </c>
      <c r="I5" s="26">
        <v>3</v>
      </c>
      <c r="J5" s="26">
        <f t="shared" si="0"/>
        <v>6</v>
      </c>
      <c r="K5" s="27" t="s">
        <v>24</v>
      </c>
    </row>
    <row r="6" spans="1:11" ht="31.5" x14ac:dyDescent="0.25">
      <c r="A6" s="23"/>
      <c r="B6" s="24">
        <v>5</v>
      </c>
      <c r="C6" s="12" t="s">
        <v>35</v>
      </c>
      <c r="D6" s="12" t="s">
        <v>36</v>
      </c>
      <c r="E6" s="12" t="s">
        <v>37</v>
      </c>
      <c r="F6" s="12" t="s">
        <v>38</v>
      </c>
      <c r="G6" s="25"/>
      <c r="H6" s="26">
        <v>1</v>
      </c>
      <c r="I6" s="26">
        <v>4</v>
      </c>
      <c r="J6" s="26">
        <f t="shared" si="0"/>
        <v>4</v>
      </c>
      <c r="K6" s="27"/>
    </row>
    <row r="7" spans="1:11" ht="47.25" x14ac:dyDescent="0.25">
      <c r="A7" s="23"/>
      <c r="B7" s="24">
        <v>6</v>
      </c>
      <c r="C7" s="12" t="s">
        <v>39</v>
      </c>
      <c r="D7" s="12" t="s">
        <v>40</v>
      </c>
      <c r="E7" s="12" t="s">
        <v>41</v>
      </c>
      <c r="F7" s="12"/>
      <c r="G7" s="25"/>
      <c r="H7" s="26">
        <v>1</v>
      </c>
      <c r="I7" s="26">
        <v>4</v>
      </c>
      <c r="J7" s="26">
        <f t="shared" si="0"/>
        <v>4</v>
      </c>
      <c r="K7" s="27"/>
    </row>
    <row r="8" spans="1:11" ht="31.5" x14ac:dyDescent="0.25">
      <c r="A8" s="23"/>
      <c r="B8" s="24">
        <v>7</v>
      </c>
      <c r="C8" s="12" t="s">
        <v>42</v>
      </c>
      <c r="D8" s="12" t="s">
        <v>43</v>
      </c>
      <c r="E8" s="12" t="s">
        <v>44</v>
      </c>
      <c r="F8" s="12" t="s">
        <v>31</v>
      </c>
      <c r="G8" s="25"/>
      <c r="H8" s="26">
        <v>1</v>
      </c>
      <c r="I8" s="26">
        <v>2</v>
      </c>
      <c r="J8" s="26">
        <f t="shared" si="0"/>
        <v>2</v>
      </c>
      <c r="K8" s="27"/>
    </row>
    <row r="9" spans="1:11" ht="63" x14ac:dyDescent="0.25">
      <c r="A9" s="23"/>
      <c r="B9" s="24">
        <v>8</v>
      </c>
      <c r="C9" s="12" t="s">
        <v>45</v>
      </c>
      <c r="D9" s="12" t="s">
        <v>46</v>
      </c>
      <c r="E9" s="12" t="s">
        <v>47</v>
      </c>
      <c r="F9" s="12" t="s">
        <v>48</v>
      </c>
      <c r="G9" s="25"/>
      <c r="H9" s="26">
        <v>2</v>
      </c>
      <c r="I9" s="26">
        <v>3</v>
      </c>
      <c r="J9" s="26">
        <f t="shared" si="0"/>
        <v>6</v>
      </c>
      <c r="K9" s="27"/>
    </row>
    <row r="10" spans="1:11" ht="63" x14ac:dyDescent="0.25">
      <c r="A10" s="23"/>
      <c r="B10" s="24">
        <v>9</v>
      </c>
      <c r="C10" s="12" t="s">
        <v>49</v>
      </c>
      <c r="D10" s="12" t="s">
        <v>50</v>
      </c>
      <c r="E10" s="12" t="s">
        <v>51</v>
      </c>
      <c r="F10" s="12" t="s">
        <v>52</v>
      </c>
      <c r="G10" s="25"/>
      <c r="H10" s="26"/>
      <c r="I10" s="26"/>
      <c r="J10" s="26">
        <f t="shared" si="0"/>
        <v>0</v>
      </c>
      <c r="K10" s="27"/>
    </row>
    <row r="11" spans="1:11" ht="31.5" x14ac:dyDescent="0.25">
      <c r="A11" s="28" t="s">
        <v>53</v>
      </c>
      <c r="B11" s="24">
        <v>10</v>
      </c>
      <c r="C11" s="12" t="s">
        <v>54</v>
      </c>
      <c r="D11" s="12" t="s">
        <v>55</v>
      </c>
      <c r="E11" s="12" t="s">
        <v>56</v>
      </c>
      <c r="F11" s="12" t="s">
        <v>56</v>
      </c>
      <c r="G11" s="25"/>
      <c r="H11" s="26">
        <v>1</v>
      </c>
      <c r="I11" s="26">
        <v>4</v>
      </c>
      <c r="J11" s="26">
        <f t="shared" si="0"/>
        <v>4</v>
      </c>
      <c r="K11" s="27"/>
    </row>
    <row r="12" spans="1:11" ht="31.5" x14ac:dyDescent="0.25">
      <c r="A12" s="28"/>
      <c r="B12" s="24">
        <v>11</v>
      </c>
      <c r="C12" s="12" t="s">
        <v>57</v>
      </c>
      <c r="D12" s="12" t="s">
        <v>58</v>
      </c>
      <c r="E12" s="12" t="s">
        <v>56</v>
      </c>
      <c r="F12" s="12" t="s">
        <v>56</v>
      </c>
      <c r="G12" s="25"/>
      <c r="H12" s="26">
        <v>2</v>
      </c>
      <c r="I12" s="26">
        <v>4</v>
      </c>
      <c r="J12" s="26">
        <f t="shared" si="0"/>
        <v>8</v>
      </c>
      <c r="K12" s="27"/>
    </row>
    <row r="13" spans="1:11" ht="47.25" x14ac:dyDescent="0.25">
      <c r="A13" s="28"/>
      <c r="B13" s="24">
        <v>12</v>
      </c>
      <c r="C13" s="12" t="s">
        <v>59</v>
      </c>
      <c r="D13" s="12" t="s">
        <v>60</v>
      </c>
      <c r="E13" s="12" t="s">
        <v>56</v>
      </c>
      <c r="F13" s="12" t="s">
        <v>56</v>
      </c>
      <c r="G13" s="25"/>
      <c r="H13" s="26">
        <v>1</v>
      </c>
      <c r="I13" s="26">
        <v>4</v>
      </c>
      <c r="J13" s="26">
        <f t="shared" si="0"/>
        <v>4</v>
      </c>
      <c r="K13" s="27"/>
    </row>
    <row r="14" spans="1:11" ht="31.5" x14ac:dyDescent="0.25">
      <c r="A14" s="28"/>
      <c r="B14" s="24">
        <v>13</v>
      </c>
      <c r="C14" s="12" t="s">
        <v>61</v>
      </c>
      <c r="D14" s="12" t="s">
        <v>62</v>
      </c>
      <c r="E14" s="12"/>
      <c r="F14" s="12"/>
      <c r="G14" s="25"/>
      <c r="H14" s="26">
        <v>1</v>
      </c>
      <c r="I14" s="26">
        <v>3</v>
      </c>
      <c r="J14" s="26">
        <f t="shared" si="0"/>
        <v>3</v>
      </c>
      <c r="K14" s="27"/>
    </row>
    <row r="15" spans="1:11" x14ac:dyDescent="0.25">
      <c r="A15" s="28"/>
      <c r="B15" s="24">
        <v>14</v>
      </c>
      <c r="C15" s="12" t="s">
        <v>63</v>
      </c>
      <c r="D15" s="12" t="s">
        <v>64</v>
      </c>
      <c r="E15" s="12"/>
      <c r="F15" s="12"/>
      <c r="G15" s="25"/>
      <c r="H15" s="26">
        <v>1</v>
      </c>
      <c r="I15" s="26">
        <v>2</v>
      </c>
      <c r="J15" s="26">
        <f t="shared" si="0"/>
        <v>2</v>
      </c>
      <c r="K15" s="27"/>
    </row>
    <row r="16" spans="1:11" x14ac:dyDescent="0.25">
      <c r="A16" s="28"/>
      <c r="B16" s="24">
        <v>15</v>
      </c>
      <c r="C16" s="12" t="s">
        <v>65</v>
      </c>
      <c r="D16" s="12" t="s">
        <v>64</v>
      </c>
      <c r="E16" s="12"/>
      <c r="F16" s="12"/>
      <c r="G16" s="25"/>
      <c r="H16" s="26">
        <v>1</v>
      </c>
      <c r="I16" s="26">
        <v>2</v>
      </c>
      <c r="J16" s="26">
        <f t="shared" si="0"/>
        <v>2</v>
      </c>
      <c r="K16" s="27"/>
    </row>
    <row r="17" spans="1:11" ht="47.25" x14ac:dyDescent="0.25">
      <c r="A17" s="28"/>
      <c r="B17" s="24">
        <v>16</v>
      </c>
      <c r="C17" s="12" t="s">
        <v>66</v>
      </c>
      <c r="D17" s="12" t="s">
        <v>67</v>
      </c>
      <c r="E17" s="12" t="s">
        <v>68</v>
      </c>
      <c r="F17" s="12"/>
      <c r="G17" s="25"/>
      <c r="H17" s="26">
        <v>1</v>
      </c>
      <c r="I17" s="26">
        <v>2</v>
      </c>
      <c r="J17" s="26">
        <f t="shared" si="0"/>
        <v>2</v>
      </c>
      <c r="K17" s="27"/>
    </row>
    <row r="18" spans="1:11" ht="63" x14ac:dyDescent="0.25">
      <c r="A18" s="28"/>
      <c r="B18" s="24">
        <v>17</v>
      </c>
      <c r="C18" s="12" t="s">
        <v>69</v>
      </c>
      <c r="D18" s="12" t="s">
        <v>70</v>
      </c>
      <c r="E18" s="12" t="s">
        <v>71</v>
      </c>
      <c r="F18" s="12"/>
      <c r="G18" s="25"/>
      <c r="H18" s="26">
        <v>2</v>
      </c>
      <c r="I18" s="26">
        <v>2</v>
      </c>
      <c r="J18" s="26">
        <f t="shared" si="0"/>
        <v>4</v>
      </c>
      <c r="K18" s="27"/>
    </row>
    <row r="19" spans="1:11" ht="47.25" x14ac:dyDescent="0.25">
      <c r="A19" s="28"/>
      <c r="B19" s="24">
        <v>18</v>
      </c>
      <c r="C19" s="12" t="s">
        <v>72</v>
      </c>
      <c r="D19" s="12" t="s">
        <v>73</v>
      </c>
      <c r="E19" s="12" t="s">
        <v>74</v>
      </c>
      <c r="F19" s="12"/>
      <c r="G19" s="25"/>
      <c r="H19" s="26">
        <v>1</v>
      </c>
      <c r="I19" s="26">
        <v>2</v>
      </c>
      <c r="J19" s="26">
        <f t="shared" si="0"/>
        <v>2</v>
      </c>
      <c r="K19" s="27"/>
    </row>
    <row r="20" spans="1:11" ht="47.25" x14ac:dyDescent="0.25">
      <c r="A20" s="28"/>
      <c r="B20" s="24">
        <v>19</v>
      </c>
      <c r="C20" s="12" t="s">
        <v>75</v>
      </c>
      <c r="D20" s="12" t="s">
        <v>76</v>
      </c>
      <c r="E20" s="12" t="s">
        <v>74</v>
      </c>
      <c r="F20" s="12"/>
      <c r="G20" s="25"/>
      <c r="H20" s="26">
        <v>1</v>
      </c>
      <c r="I20" s="26">
        <v>2</v>
      </c>
      <c r="J20" s="26">
        <f t="shared" si="0"/>
        <v>2</v>
      </c>
      <c r="K20" s="27"/>
    </row>
    <row r="21" spans="1:11" ht="31.5" x14ac:dyDescent="0.25">
      <c r="A21" s="28"/>
      <c r="B21" s="24">
        <v>20</v>
      </c>
      <c r="C21" s="12" t="s">
        <v>77</v>
      </c>
      <c r="D21" s="12" t="s">
        <v>78</v>
      </c>
      <c r="E21" s="12" t="s">
        <v>79</v>
      </c>
      <c r="F21" s="12" t="s">
        <v>80</v>
      </c>
      <c r="G21" s="25"/>
      <c r="H21" s="26">
        <v>1</v>
      </c>
      <c r="I21" s="26">
        <v>2</v>
      </c>
      <c r="J21" s="26">
        <f t="shared" si="0"/>
        <v>2</v>
      </c>
      <c r="K21" s="27"/>
    </row>
    <row r="22" spans="1:11" ht="47.25" x14ac:dyDescent="0.25">
      <c r="A22" s="28"/>
      <c r="B22" s="24">
        <v>21</v>
      </c>
      <c r="C22" s="12" t="s">
        <v>81</v>
      </c>
      <c r="D22" s="12" t="s">
        <v>82</v>
      </c>
      <c r="E22" s="12" t="s">
        <v>83</v>
      </c>
      <c r="F22" s="12"/>
      <c r="G22" s="25"/>
      <c r="H22" s="26">
        <v>1</v>
      </c>
      <c r="I22" s="26">
        <v>2</v>
      </c>
      <c r="J22" s="26">
        <f t="shared" si="0"/>
        <v>2</v>
      </c>
      <c r="K22" s="27"/>
    </row>
    <row r="23" spans="1:11" ht="31.5" x14ac:dyDescent="0.25">
      <c r="A23" s="28"/>
      <c r="B23" s="24">
        <v>22</v>
      </c>
      <c r="C23" s="12" t="s">
        <v>84</v>
      </c>
      <c r="D23" s="12" t="s">
        <v>85</v>
      </c>
      <c r="E23" s="12" t="s">
        <v>86</v>
      </c>
      <c r="F23" s="12"/>
      <c r="G23" s="25"/>
      <c r="H23" s="26">
        <v>1</v>
      </c>
      <c r="I23" s="26">
        <v>2</v>
      </c>
      <c r="J23" s="26">
        <f t="shared" si="0"/>
        <v>2</v>
      </c>
      <c r="K23" s="27"/>
    </row>
    <row r="24" spans="1:11" ht="31.5" x14ac:dyDescent="0.25">
      <c r="A24" s="28"/>
      <c r="B24" s="24">
        <v>23</v>
      </c>
      <c r="C24" s="12" t="s">
        <v>87</v>
      </c>
      <c r="D24" s="12" t="s">
        <v>88</v>
      </c>
      <c r="E24" s="12" t="s">
        <v>89</v>
      </c>
      <c r="F24" s="12"/>
      <c r="G24" s="25"/>
      <c r="H24" s="26">
        <v>1</v>
      </c>
      <c r="I24" s="26">
        <v>2</v>
      </c>
      <c r="J24" s="26">
        <f t="shared" si="0"/>
        <v>2</v>
      </c>
      <c r="K24" s="27"/>
    </row>
    <row r="25" spans="1:11" ht="47.25" x14ac:dyDescent="0.25">
      <c r="A25" s="28"/>
      <c r="B25" s="24">
        <v>24</v>
      </c>
      <c r="C25" s="12" t="s">
        <v>90</v>
      </c>
      <c r="D25" s="12" t="s">
        <v>73</v>
      </c>
      <c r="E25" s="12" t="s">
        <v>91</v>
      </c>
      <c r="F25" s="12"/>
      <c r="G25" s="25"/>
      <c r="H25" s="26">
        <v>2</v>
      </c>
      <c r="I25" s="26">
        <v>2</v>
      </c>
      <c r="J25" s="26">
        <f t="shared" si="0"/>
        <v>4</v>
      </c>
      <c r="K25" s="27" t="s">
        <v>92</v>
      </c>
    </row>
    <row r="26" spans="1:11" ht="47.25" x14ac:dyDescent="0.25">
      <c r="A26" s="29" t="s">
        <v>93</v>
      </c>
      <c r="B26" s="24">
        <v>25</v>
      </c>
      <c r="C26" s="12" t="s">
        <v>94</v>
      </c>
      <c r="D26" s="12" t="s">
        <v>95</v>
      </c>
      <c r="E26" s="12" t="s">
        <v>96</v>
      </c>
      <c r="F26" s="12"/>
      <c r="G26" s="25"/>
      <c r="H26" s="26">
        <v>1</v>
      </c>
      <c r="I26" s="26">
        <v>2</v>
      </c>
      <c r="J26" s="26">
        <f t="shared" si="0"/>
        <v>2</v>
      </c>
      <c r="K26" s="27"/>
    </row>
    <row r="27" spans="1:11" ht="31.5" x14ac:dyDescent="0.25">
      <c r="A27" s="30"/>
      <c r="B27" s="24">
        <v>26</v>
      </c>
      <c r="C27" s="12" t="s">
        <v>97</v>
      </c>
      <c r="D27" s="12" t="s">
        <v>98</v>
      </c>
      <c r="E27" s="12" t="s">
        <v>99</v>
      </c>
      <c r="F27" s="12"/>
      <c r="G27" s="25"/>
      <c r="H27" s="26">
        <v>2</v>
      </c>
      <c r="I27" s="26">
        <v>2</v>
      </c>
      <c r="J27" s="26">
        <f t="shared" si="0"/>
        <v>4</v>
      </c>
      <c r="K27" s="27" t="s">
        <v>100</v>
      </c>
    </row>
    <row r="28" spans="1:11" ht="31.5" x14ac:dyDescent="0.25">
      <c r="A28" s="30"/>
      <c r="B28" s="24">
        <v>27</v>
      </c>
      <c r="C28" s="12" t="s">
        <v>101</v>
      </c>
      <c r="D28" s="12" t="s">
        <v>102</v>
      </c>
      <c r="E28" s="12" t="s">
        <v>99</v>
      </c>
      <c r="F28" s="12"/>
      <c r="G28" s="25"/>
      <c r="H28" s="26">
        <v>2</v>
      </c>
      <c r="I28" s="26">
        <v>2</v>
      </c>
      <c r="J28" s="26">
        <f t="shared" si="0"/>
        <v>4</v>
      </c>
      <c r="K28" s="27" t="s">
        <v>100</v>
      </c>
    </row>
    <row r="29" spans="1:11" ht="47.25" x14ac:dyDescent="0.25">
      <c r="A29" s="30"/>
      <c r="B29" s="24">
        <v>28</v>
      </c>
      <c r="C29" s="12" t="s">
        <v>103</v>
      </c>
      <c r="D29" s="12" t="s">
        <v>104</v>
      </c>
      <c r="E29" s="12" t="s">
        <v>105</v>
      </c>
      <c r="F29" s="12"/>
      <c r="G29" s="25"/>
      <c r="H29" s="26">
        <v>2</v>
      </c>
      <c r="I29" s="26">
        <v>2</v>
      </c>
      <c r="J29" s="26">
        <f t="shared" si="0"/>
        <v>4</v>
      </c>
      <c r="K29" s="27" t="s">
        <v>100</v>
      </c>
    </row>
    <row r="30" spans="1:11" ht="31.5" x14ac:dyDescent="0.25">
      <c r="A30" s="30"/>
      <c r="B30" s="24">
        <v>29</v>
      </c>
      <c r="C30" s="12" t="s">
        <v>106</v>
      </c>
      <c r="D30" s="12" t="s">
        <v>107</v>
      </c>
      <c r="E30" s="12" t="s">
        <v>108</v>
      </c>
      <c r="F30" s="12"/>
      <c r="G30" s="25"/>
      <c r="H30" s="26">
        <v>3</v>
      </c>
      <c r="I30" s="26">
        <v>2</v>
      </c>
      <c r="J30" s="26">
        <f t="shared" si="0"/>
        <v>6</v>
      </c>
      <c r="K30" s="27" t="s">
        <v>109</v>
      </c>
    </row>
    <row r="31" spans="1:11" ht="47.25" x14ac:dyDescent="0.25">
      <c r="A31" s="30"/>
      <c r="B31" s="24">
        <v>30</v>
      </c>
      <c r="C31" s="12" t="s">
        <v>110</v>
      </c>
      <c r="D31" s="12" t="s">
        <v>111</v>
      </c>
      <c r="E31" s="12" t="s">
        <v>112</v>
      </c>
      <c r="F31" s="12"/>
      <c r="G31" s="25"/>
      <c r="H31" s="26">
        <v>2</v>
      </c>
      <c r="I31" s="26">
        <v>2</v>
      </c>
      <c r="J31" s="26">
        <f t="shared" si="0"/>
        <v>4</v>
      </c>
      <c r="K31" s="27"/>
    </row>
    <row r="32" spans="1:11" ht="47.25" x14ac:dyDescent="0.25">
      <c r="A32" s="30"/>
      <c r="B32" s="24">
        <v>31</v>
      </c>
      <c r="C32" s="12" t="s">
        <v>113</v>
      </c>
      <c r="D32" s="12" t="s">
        <v>114</v>
      </c>
      <c r="E32" s="12" t="s">
        <v>115</v>
      </c>
      <c r="F32" s="12"/>
      <c r="G32" s="25"/>
      <c r="H32" s="26">
        <v>1</v>
      </c>
      <c r="I32" s="26">
        <v>2</v>
      </c>
      <c r="J32" s="26">
        <f t="shared" si="0"/>
        <v>2</v>
      </c>
      <c r="K32" s="27" t="s">
        <v>116</v>
      </c>
    </row>
    <row r="33" spans="1:11" ht="31.5" x14ac:dyDescent="0.25">
      <c r="A33" s="31" t="s">
        <v>117</v>
      </c>
      <c r="B33" s="24">
        <v>32</v>
      </c>
      <c r="C33" s="12" t="s">
        <v>118</v>
      </c>
      <c r="D33" s="12" t="s">
        <v>119</v>
      </c>
      <c r="E33" s="12" t="s">
        <v>120</v>
      </c>
      <c r="F33" s="12"/>
      <c r="G33" s="25"/>
      <c r="H33" s="26">
        <v>1</v>
      </c>
      <c r="I33" s="26">
        <v>2</v>
      </c>
      <c r="J33" s="26">
        <f t="shared" si="0"/>
        <v>2</v>
      </c>
      <c r="K33" s="27"/>
    </row>
    <row r="34" spans="1:11" ht="31.5" x14ac:dyDescent="0.25">
      <c r="A34" s="31"/>
      <c r="B34" s="24">
        <v>33</v>
      </c>
      <c r="C34" s="12" t="s">
        <v>118</v>
      </c>
      <c r="D34" s="12" t="s">
        <v>121</v>
      </c>
      <c r="E34" s="12" t="s">
        <v>122</v>
      </c>
      <c r="F34" s="12"/>
      <c r="G34" s="25"/>
      <c r="H34" s="26">
        <v>2</v>
      </c>
      <c r="I34" s="26">
        <v>2</v>
      </c>
      <c r="J34" s="26">
        <f t="shared" ref="J34:J50" si="1">H34*I34</f>
        <v>4</v>
      </c>
      <c r="K34" s="27"/>
    </row>
    <row r="35" spans="1:11" ht="63" x14ac:dyDescent="0.25">
      <c r="A35" s="31"/>
      <c r="B35" s="24">
        <v>34</v>
      </c>
      <c r="C35" s="12" t="s">
        <v>123</v>
      </c>
      <c r="D35" s="12"/>
      <c r="E35" s="27" t="s">
        <v>124</v>
      </c>
      <c r="F35" s="12" t="s">
        <v>143</v>
      </c>
      <c r="G35" s="25"/>
      <c r="H35" s="26">
        <v>2</v>
      </c>
      <c r="I35" s="26">
        <v>2</v>
      </c>
      <c r="J35" s="26">
        <f t="shared" si="1"/>
        <v>4</v>
      </c>
      <c r="K35" s="27" t="s">
        <v>144</v>
      </c>
    </row>
    <row r="36" spans="1:11" ht="31.5" x14ac:dyDescent="0.25">
      <c r="A36" s="31"/>
      <c r="B36" s="24">
        <v>35</v>
      </c>
      <c r="C36" s="12" t="s">
        <v>125</v>
      </c>
      <c r="D36" s="12" t="s">
        <v>126</v>
      </c>
      <c r="E36" s="27" t="s">
        <v>124</v>
      </c>
      <c r="F36" s="12"/>
      <c r="G36" s="25"/>
      <c r="H36" s="26">
        <v>2</v>
      </c>
      <c r="I36" s="26">
        <v>2</v>
      </c>
      <c r="J36" s="26">
        <f t="shared" si="1"/>
        <v>4</v>
      </c>
      <c r="K36" s="27" t="s">
        <v>124</v>
      </c>
    </row>
    <row r="37" spans="1:11" ht="31.5" x14ac:dyDescent="0.25">
      <c r="A37" s="31"/>
      <c r="B37" s="24">
        <v>36</v>
      </c>
      <c r="C37" s="12" t="s">
        <v>127</v>
      </c>
      <c r="D37" s="12"/>
      <c r="E37" s="27" t="s">
        <v>124</v>
      </c>
      <c r="F37" s="12"/>
      <c r="G37" s="25"/>
      <c r="H37" s="26">
        <v>2</v>
      </c>
      <c r="I37" s="26">
        <v>2</v>
      </c>
      <c r="J37" s="26">
        <f t="shared" si="1"/>
        <v>4</v>
      </c>
      <c r="K37" s="27" t="s">
        <v>124</v>
      </c>
    </row>
    <row r="38" spans="1:11" ht="47.25" x14ac:dyDescent="0.25">
      <c r="A38" s="31"/>
      <c r="B38" s="24">
        <v>37</v>
      </c>
      <c r="C38" s="12" t="s">
        <v>128</v>
      </c>
      <c r="D38" s="12" t="s">
        <v>129</v>
      </c>
      <c r="E38" s="12" t="s">
        <v>130</v>
      </c>
      <c r="F38" s="12"/>
      <c r="G38" s="25"/>
      <c r="H38" s="26">
        <v>1</v>
      </c>
      <c r="I38" s="26">
        <v>2</v>
      </c>
      <c r="J38" s="26">
        <f t="shared" si="1"/>
        <v>2</v>
      </c>
      <c r="K38" s="27"/>
    </row>
    <row r="39" spans="1:11" ht="47.25" x14ac:dyDescent="0.25">
      <c r="A39" s="31"/>
      <c r="B39" s="24">
        <v>38</v>
      </c>
      <c r="C39" s="12" t="s">
        <v>131</v>
      </c>
      <c r="D39" s="12" t="s">
        <v>132</v>
      </c>
      <c r="E39" s="12"/>
      <c r="F39" s="12"/>
      <c r="G39" s="25"/>
      <c r="H39" s="26">
        <v>2</v>
      </c>
      <c r="I39" s="26">
        <v>2</v>
      </c>
      <c r="J39" s="26">
        <f t="shared" si="1"/>
        <v>4</v>
      </c>
      <c r="K39" s="27"/>
    </row>
    <row r="40" spans="1:11" x14ac:dyDescent="0.25">
      <c r="A40" s="32"/>
      <c r="B40" s="33">
        <v>39</v>
      </c>
      <c r="C40" s="12"/>
      <c r="D40" s="12"/>
      <c r="E40" s="12"/>
      <c r="F40" s="12"/>
      <c r="G40" s="25"/>
      <c r="H40" s="26"/>
      <c r="I40" s="26"/>
      <c r="J40" s="26">
        <f t="shared" si="1"/>
        <v>0</v>
      </c>
      <c r="K40" s="27"/>
    </row>
    <row r="41" spans="1:11" x14ac:dyDescent="0.25">
      <c r="A41" s="33"/>
      <c r="B41" s="33">
        <v>40</v>
      </c>
      <c r="C41" s="12"/>
      <c r="D41" s="12"/>
      <c r="E41" s="12"/>
      <c r="F41" s="12"/>
      <c r="G41" s="25"/>
      <c r="H41" s="26"/>
      <c r="I41" s="26"/>
      <c r="J41" s="26">
        <f t="shared" si="1"/>
        <v>0</v>
      </c>
      <c r="K41" s="27"/>
    </row>
    <row r="42" spans="1:11" x14ac:dyDescent="0.25">
      <c r="A42" s="33"/>
      <c r="B42" s="33">
        <v>41</v>
      </c>
      <c r="C42" s="12"/>
      <c r="D42" s="12"/>
      <c r="E42" s="12"/>
      <c r="F42" s="12"/>
      <c r="G42" s="25"/>
      <c r="H42" s="26"/>
      <c r="I42" s="26"/>
      <c r="J42" s="26">
        <f t="shared" si="1"/>
        <v>0</v>
      </c>
      <c r="K42" s="27"/>
    </row>
    <row r="43" spans="1:11" x14ac:dyDescent="0.25">
      <c r="A43" s="33"/>
      <c r="B43" s="33">
        <v>42</v>
      </c>
      <c r="C43" s="12"/>
      <c r="D43" s="12"/>
      <c r="E43" s="12"/>
      <c r="F43" s="12"/>
      <c r="G43" s="25"/>
      <c r="H43" s="26"/>
      <c r="I43" s="26"/>
      <c r="J43" s="26">
        <f t="shared" si="1"/>
        <v>0</v>
      </c>
      <c r="K43" s="27"/>
    </row>
    <row r="44" spans="1:11" x14ac:dyDescent="0.25">
      <c r="A44" s="33"/>
      <c r="B44" s="33">
        <v>43</v>
      </c>
      <c r="C44" s="12"/>
      <c r="D44" s="12"/>
      <c r="E44" s="12"/>
      <c r="F44" s="12"/>
      <c r="G44" s="25"/>
      <c r="H44" s="26"/>
      <c r="I44" s="26"/>
      <c r="J44" s="26">
        <f t="shared" si="1"/>
        <v>0</v>
      </c>
      <c r="K44" s="27"/>
    </row>
    <row r="45" spans="1:11" x14ac:dyDescent="0.25">
      <c r="A45" s="33"/>
      <c r="B45" s="33">
        <v>44</v>
      </c>
      <c r="C45" s="12"/>
      <c r="D45" s="12"/>
      <c r="E45" s="12"/>
      <c r="F45" s="12"/>
      <c r="G45" s="25"/>
      <c r="H45" s="26"/>
      <c r="I45" s="26"/>
      <c r="J45" s="26">
        <f t="shared" si="1"/>
        <v>0</v>
      </c>
      <c r="K45" s="27"/>
    </row>
    <row r="46" spans="1:11" x14ac:dyDescent="0.25">
      <c r="A46" s="33"/>
      <c r="B46" s="33">
        <v>45</v>
      </c>
      <c r="C46" s="12"/>
      <c r="D46" s="12"/>
      <c r="E46" s="12"/>
      <c r="F46" s="12"/>
      <c r="G46" s="25"/>
      <c r="H46" s="26"/>
      <c r="I46" s="26"/>
      <c r="J46" s="26">
        <f t="shared" si="1"/>
        <v>0</v>
      </c>
      <c r="K46" s="27"/>
    </row>
    <row r="47" spans="1:11" x14ac:dyDescent="0.25">
      <c r="A47" s="33"/>
      <c r="B47" s="33">
        <v>46</v>
      </c>
      <c r="C47" s="12"/>
      <c r="D47" s="12"/>
      <c r="E47" s="12"/>
      <c r="F47" s="12"/>
      <c r="G47" s="25"/>
      <c r="H47" s="26"/>
      <c r="I47" s="26"/>
      <c r="J47" s="26">
        <f t="shared" si="1"/>
        <v>0</v>
      </c>
      <c r="K47" s="27"/>
    </row>
    <row r="48" spans="1:11" x14ac:dyDescent="0.25">
      <c r="A48" s="33"/>
      <c r="B48" s="33">
        <v>47</v>
      </c>
      <c r="C48" s="12"/>
      <c r="D48" s="12"/>
      <c r="E48" s="12"/>
      <c r="F48" s="12"/>
      <c r="G48" s="25"/>
      <c r="H48" s="26"/>
      <c r="I48" s="26"/>
      <c r="J48" s="26">
        <f t="shared" si="1"/>
        <v>0</v>
      </c>
      <c r="K48" s="27"/>
    </row>
    <row r="49" spans="1:12" s="26" customFormat="1" x14ac:dyDescent="0.25">
      <c r="A49" s="33"/>
      <c r="B49" s="33">
        <v>48</v>
      </c>
      <c r="C49" s="12"/>
      <c r="D49" s="12"/>
      <c r="E49" s="12"/>
      <c r="F49" s="12"/>
      <c r="G49" s="25"/>
      <c r="J49" s="26">
        <f t="shared" si="1"/>
        <v>0</v>
      </c>
      <c r="K49" s="27"/>
      <c r="L49" s="34"/>
    </row>
    <row r="50" spans="1:12" s="26" customFormat="1" x14ac:dyDescent="0.25">
      <c r="A50" s="33"/>
      <c r="B50" s="33">
        <v>49</v>
      </c>
      <c r="C50" s="12"/>
      <c r="D50" s="12"/>
      <c r="E50" s="12"/>
      <c r="F50" s="12"/>
      <c r="G50" s="25"/>
      <c r="J50" s="26">
        <f t="shared" si="1"/>
        <v>0</v>
      </c>
      <c r="K50" s="27"/>
      <c r="L50" s="34"/>
    </row>
    <row r="51" spans="1:12" x14ac:dyDescent="0.25">
      <c r="B51" s="35"/>
      <c r="C51" s="36"/>
      <c r="D51" s="36"/>
      <c r="E51" s="36"/>
      <c r="F51" s="36"/>
      <c r="G51" s="37"/>
      <c r="H51" s="38"/>
      <c r="I51" s="38"/>
      <c r="J51" s="38"/>
      <c r="K51" s="37"/>
    </row>
    <row r="52" spans="1:12" x14ac:dyDescent="0.25">
      <c r="B52" s="35"/>
      <c r="C52" s="36"/>
      <c r="D52" s="36"/>
      <c r="E52" s="36"/>
      <c r="F52" s="36"/>
      <c r="G52" s="37"/>
      <c r="H52" s="38"/>
      <c r="I52" s="38"/>
      <c r="J52" s="38"/>
      <c r="K52" s="37"/>
    </row>
    <row r="53" spans="1:12" x14ac:dyDescent="0.25">
      <c r="B53" s="35"/>
      <c r="C53" s="36"/>
      <c r="D53" s="36"/>
      <c r="E53" s="36"/>
      <c r="F53" s="36"/>
      <c r="G53" s="37"/>
      <c r="H53" s="38"/>
      <c r="I53" s="38"/>
      <c r="J53" s="38"/>
      <c r="K53" s="37"/>
    </row>
    <row r="54" spans="1:12" x14ac:dyDescent="0.25">
      <c r="B54" s="35"/>
      <c r="C54" s="36"/>
      <c r="D54" s="36"/>
      <c r="E54" s="36"/>
      <c r="F54" s="36"/>
      <c r="G54" s="37"/>
      <c r="H54" s="38"/>
      <c r="I54" s="38"/>
      <c r="J54" s="38"/>
      <c r="K54" s="37"/>
    </row>
    <row r="55" spans="1:12" x14ac:dyDescent="0.25">
      <c r="B55" s="35"/>
      <c r="C55" s="36"/>
      <c r="D55" s="36"/>
      <c r="E55" s="36"/>
      <c r="F55" s="36"/>
      <c r="G55" s="37"/>
      <c r="H55" s="38"/>
      <c r="I55" s="38"/>
      <c r="J55" s="38"/>
      <c r="K55" s="37"/>
    </row>
    <row r="56" spans="1:12" x14ac:dyDescent="0.25">
      <c r="B56" s="35"/>
      <c r="C56" s="36"/>
      <c r="D56" s="36"/>
      <c r="E56" s="36"/>
      <c r="F56" s="36"/>
      <c r="G56" s="37"/>
      <c r="H56" s="38"/>
      <c r="I56" s="38"/>
      <c r="J56" s="38"/>
      <c r="K56" s="37"/>
    </row>
    <row r="57" spans="1:12" x14ac:dyDescent="0.25">
      <c r="B57" s="35"/>
      <c r="C57" s="36"/>
      <c r="D57" s="36"/>
      <c r="E57" s="36"/>
      <c r="F57" s="36"/>
      <c r="G57" s="37"/>
      <c r="H57" s="38"/>
      <c r="I57" s="38"/>
      <c r="J57" s="38"/>
      <c r="K57" s="37"/>
    </row>
    <row r="58" spans="1:12" x14ac:dyDescent="0.25">
      <c r="B58" s="35"/>
      <c r="C58" s="36"/>
      <c r="D58" s="36"/>
      <c r="E58" s="36"/>
      <c r="F58" s="36"/>
      <c r="G58" s="37"/>
      <c r="H58" s="38"/>
      <c r="I58" s="38"/>
      <c r="J58" s="38"/>
      <c r="K58" s="37"/>
    </row>
    <row r="59" spans="1:12" x14ac:dyDescent="0.25">
      <c r="B59" s="35"/>
      <c r="C59" s="36"/>
      <c r="D59" s="36"/>
      <c r="E59" s="36"/>
      <c r="F59" s="36"/>
      <c r="G59" s="37"/>
      <c r="H59" s="38"/>
      <c r="I59" s="38"/>
      <c r="J59" s="38"/>
      <c r="K59" s="37"/>
    </row>
    <row r="60" spans="1:12" x14ac:dyDescent="0.25">
      <c r="B60" s="35"/>
      <c r="C60" s="36"/>
      <c r="D60" s="36"/>
      <c r="E60" s="36"/>
      <c r="F60" s="36"/>
      <c r="G60" s="37"/>
      <c r="H60" s="38"/>
      <c r="I60" s="38"/>
      <c r="J60" s="38"/>
      <c r="K60" s="37"/>
    </row>
    <row r="61" spans="1:12" x14ac:dyDescent="0.25">
      <c r="B61" s="35"/>
      <c r="C61" s="36"/>
      <c r="D61" s="36"/>
      <c r="E61" s="36"/>
      <c r="F61" s="36"/>
      <c r="G61" s="37"/>
      <c r="H61" s="38"/>
      <c r="I61" s="38"/>
      <c r="J61" s="38"/>
      <c r="K61" s="37"/>
    </row>
    <row r="62" spans="1:12" x14ac:dyDescent="0.25">
      <c r="B62" s="35"/>
      <c r="C62" s="36"/>
      <c r="D62" s="36"/>
      <c r="E62" s="36"/>
      <c r="F62" s="36"/>
      <c r="G62" s="37"/>
      <c r="H62" s="38"/>
      <c r="I62" s="38"/>
      <c r="J62" s="38"/>
      <c r="K62" s="37"/>
    </row>
    <row r="63" spans="1:12" x14ac:dyDescent="0.25">
      <c r="B63" s="35"/>
      <c r="C63" s="36"/>
      <c r="D63" s="36"/>
      <c r="E63" s="36"/>
      <c r="F63" s="36"/>
      <c r="G63" s="37"/>
      <c r="H63" s="38"/>
      <c r="I63" s="38"/>
      <c r="J63" s="38"/>
      <c r="K63" s="37"/>
    </row>
    <row r="64" spans="1:12" x14ac:dyDescent="0.25">
      <c r="B64" s="35"/>
      <c r="C64" s="36"/>
      <c r="D64" s="36"/>
      <c r="E64" s="36"/>
      <c r="F64" s="36"/>
      <c r="G64" s="37"/>
      <c r="H64" s="38"/>
      <c r="I64" s="38"/>
      <c r="J64" s="38"/>
      <c r="K64" s="37"/>
    </row>
    <row r="65" spans="2:11" x14ac:dyDescent="0.25">
      <c r="B65" s="35"/>
      <c r="C65" s="36"/>
      <c r="D65" s="36"/>
      <c r="E65" s="36"/>
      <c r="F65" s="36"/>
      <c r="G65" s="37"/>
      <c r="H65" s="38"/>
      <c r="I65" s="38"/>
      <c r="J65" s="38"/>
      <c r="K65" s="37"/>
    </row>
    <row r="66" spans="2:11" x14ac:dyDescent="0.25">
      <c r="B66" s="35"/>
      <c r="C66" s="36"/>
      <c r="D66" s="36"/>
      <c r="E66" s="36"/>
      <c r="F66" s="36"/>
      <c r="G66" s="37"/>
      <c r="H66" s="38"/>
      <c r="I66" s="38"/>
      <c r="J66" s="38"/>
      <c r="K66" s="37"/>
    </row>
    <row r="67" spans="2:11" x14ac:dyDescent="0.25">
      <c r="B67" s="35"/>
      <c r="C67" s="36"/>
      <c r="D67" s="36"/>
      <c r="E67" s="36"/>
      <c r="F67" s="36"/>
      <c r="G67" s="37"/>
      <c r="H67" s="38"/>
      <c r="I67" s="38"/>
      <c r="J67" s="38"/>
      <c r="K67" s="37"/>
    </row>
    <row r="68" spans="2:11" x14ac:dyDescent="0.25">
      <c r="B68" s="35"/>
      <c r="C68" s="36"/>
      <c r="D68" s="36"/>
      <c r="E68" s="36"/>
      <c r="F68" s="36"/>
      <c r="G68" s="37"/>
      <c r="H68" s="38"/>
      <c r="I68" s="38"/>
      <c r="J68" s="38"/>
      <c r="K68" s="37"/>
    </row>
    <row r="69" spans="2:11" x14ac:dyDescent="0.25">
      <c r="B69" s="35"/>
      <c r="C69" s="36"/>
      <c r="D69" s="36"/>
      <c r="E69" s="36"/>
      <c r="F69" s="36"/>
      <c r="G69" s="37"/>
      <c r="H69" s="38"/>
      <c r="I69" s="38"/>
      <c r="J69" s="38"/>
      <c r="K69" s="37"/>
    </row>
    <row r="70" spans="2:11" x14ac:dyDescent="0.25">
      <c r="B70" s="35"/>
      <c r="C70" s="36"/>
      <c r="D70" s="36"/>
      <c r="E70" s="36"/>
      <c r="F70" s="36"/>
      <c r="G70" s="37"/>
      <c r="H70" s="38"/>
      <c r="I70" s="38"/>
      <c r="J70" s="38"/>
      <c r="K70" s="37"/>
    </row>
    <row r="71" spans="2:11" x14ac:dyDescent="0.25">
      <c r="B71" s="35"/>
      <c r="C71" s="36"/>
      <c r="D71" s="36"/>
      <c r="E71" s="36"/>
      <c r="F71" s="36"/>
      <c r="G71" s="37"/>
      <c r="H71" s="38"/>
      <c r="I71" s="38"/>
      <c r="J71" s="38"/>
      <c r="K71" s="37"/>
    </row>
    <row r="72" spans="2:11" x14ac:dyDescent="0.25">
      <c r="B72" s="35"/>
      <c r="C72" s="36"/>
      <c r="D72" s="36"/>
      <c r="E72" s="36"/>
      <c r="F72" s="36"/>
      <c r="G72" s="37"/>
      <c r="H72" s="38"/>
      <c r="I72" s="38"/>
      <c r="J72" s="38"/>
      <c r="K72" s="37"/>
    </row>
    <row r="73" spans="2:11" x14ac:dyDescent="0.25">
      <c r="B73" s="35"/>
      <c r="C73" s="36"/>
      <c r="D73" s="36"/>
      <c r="E73" s="36"/>
      <c r="F73" s="36"/>
      <c r="G73" s="37"/>
      <c r="H73" s="38"/>
      <c r="I73" s="38"/>
      <c r="J73" s="38"/>
      <c r="K73" s="37"/>
    </row>
    <row r="74" spans="2:11" x14ac:dyDescent="0.25">
      <c r="B74" s="35"/>
      <c r="C74" s="36"/>
      <c r="D74" s="36"/>
      <c r="E74" s="36"/>
      <c r="F74" s="36"/>
      <c r="G74" s="37"/>
      <c r="H74" s="38"/>
      <c r="I74" s="38"/>
      <c r="J74" s="38"/>
      <c r="K74" s="37"/>
    </row>
    <row r="75" spans="2:11" x14ac:dyDescent="0.25">
      <c r="B75" s="35"/>
      <c r="C75" s="36"/>
      <c r="D75" s="36"/>
      <c r="E75" s="36"/>
      <c r="F75" s="36"/>
      <c r="G75" s="37"/>
      <c r="H75" s="38"/>
      <c r="I75" s="38"/>
      <c r="J75" s="38"/>
      <c r="K75" s="37"/>
    </row>
    <row r="76" spans="2:11" x14ac:dyDescent="0.25">
      <c r="B76" s="35"/>
      <c r="C76" s="36"/>
      <c r="D76" s="36"/>
      <c r="E76" s="36"/>
      <c r="F76" s="36"/>
      <c r="G76" s="37"/>
      <c r="H76" s="38"/>
      <c r="I76" s="38"/>
      <c r="J76" s="38"/>
      <c r="K76" s="37"/>
    </row>
    <row r="77" spans="2:11" x14ac:dyDescent="0.25">
      <c r="B77" s="35"/>
      <c r="C77" s="36"/>
      <c r="D77" s="36"/>
      <c r="E77" s="36"/>
      <c r="F77" s="36"/>
      <c r="G77" s="37"/>
      <c r="H77" s="38"/>
      <c r="I77" s="38"/>
      <c r="J77" s="38"/>
      <c r="K77" s="37"/>
    </row>
    <row r="78" spans="2:11" x14ac:dyDescent="0.25">
      <c r="B78" s="35"/>
      <c r="C78" s="36"/>
      <c r="D78" s="36"/>
      <c r="E78" s="36"/>
      <c r="F78" s="36"/>
      <c r="G78" s="37"/>
      <c r="H78" s="38"/>
      <c r="I78" s="38"/>
      <c r="J78" s="38"/>
      <c r="K78" s="37"/>
    </row>
    <row r="79" spans="2:11" x14ac:dyDescent="0.25">
      <c r="B79" s="35"/>
      <c r="C79" s="36"/>
      <c r="D79" s="36"/>
      <c r="E79" s="36"/>
      <c r="F79" s="36"/>
      <c r="G79" s="37"/>
      <c r="H79" s="38"/>
      <c r="I79" s="38"/>
      <c r="J79" s="38"/>
      <c r="K79" s="37"/>
    </row>
    <row r="80" spans="2:11" x14ac:dyDescent="0.25">
      <c r="G80" s="39"/>
      <c r="H80" s="40"/>
      <c r="I80" s="40"/>
      <c r="J80" s="40"/>
    </row>
  </sheetData>
  <conditionalFormatting sqref="J1:J1048576">
    <cfRule type="colorScale" priority="2">
      <colorScale>
        <cfvo type="num" val="1"/>
        <cfvo type="num" val="5"/>
        <cfvo type="num" val="16"/>
        <color rgb="FF63BE7B"/>
        <color rgb="FFFFEB84"/>
        <color rgb="FFF8696B"/>
      </colorScale>
    </cfRule>
  </conditionalFormatting>
  <dataValidations count="1">
    <dataValidation type="whole" allowBlank="1" showInputMessage="1" showErrorMessage="1" sqref="H1:I80">
      <formula1>1</formula1>
      <formula2>4</formula2>
    </dataValidation>
  </dataValidations>
  <pageMargins left="0.7" right="0.7" top="0.75" bottom="0.75" header="0.51180555555555496" footer="0.51180555555555496"/>
  <pageSetup paperSize="9"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Bakgrunnsdata!$C$3:$C$16</xm:f>
          </x14:formula1>
          <x14:formula2>
            <xm:f>0</xm:f>
          </x14:formula2>
          <xm:sqref>G1:G80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P18" sqref="P18"/>
    </sheetView>
  </sheetViews>
  <sheetFormatPr defaultRowHeight="15.75" x14ac:dyDescent="0.25"/>
  <cols>
    <col min="1" max="1025" width="10.5" customWidth="1"/>
  </cols>
  <sheetData/>
  <pageMargins left="0.7" right="0.7" top="0.75" bottom="0.75" header="0.51180555555555496" footer="0.51180555555555496"/>
  <pageSetup paperSize="9" firstPageNumber="0"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55"/>
  <sheetViews>
    <sheetView zoomScaleNormal="100" workbookViewId="0">
      <selection activeCell="M2" sqref="M2"/>
    </sheetView>
  </sheetViews>
  <sheetFormatPr defaultRowHeight="15.75" x14ac:dyDescent="0.25"/>
  <cols>
    <col min="1" max="1025" width="10.5" customWidth="1"/>
  </cols>
  <sheetData>
    <row r="2" spans="3:13" x14ac:dyDescent="0.25">
      <c r="C2" s="26" t="s">
        <v>133</v>
      </c>
      <c r="E2" t="s">
        <v>134</v>
      </c>
      <c r="I2">
        <f>Risikovurdering!H2</f>
        <v>1</v>
      </c>
      <c r="J2">
        <f>Risikovurdering!I2</f>
        <v>2</v>
      </c>
      <c r="K2">
        <f t="shared" ref="K2:K49" ca="1" si="0">RAND()*0.25+I2</f>
        <v>1.0568088163196323</v>
      </c>
      <c r="L2">
        <f t="shared" ref="L2:L49" ca="1" si="1">J2+RAND()*0.25</f>
        <v>2.0974468356588423</v>
      </c>
      <c r="M2">
        <f>Risikovurdering!J2</f>
        <v>2</v>
      </c>
    </row>
    <row r="3" spans="3:13" x14ac:dyDescent="0.25">
      <c r="C3" s="26" t="s">
        <v>135</v>
      </c>
      <c r="E3">
        <v>1</v>
      </c>
      <c r="I3">
        <f>Risikovurdering!H3</f>
        <v>3</v>
      </c>
      <c r="J3">
        <f>Risikovurdering!I3</f>
        <v>2</v>
      </c>
      <c r="K3">
        <f t="shared" ca="1" si="0"/>
        <v>3.1683478233858176</v>
      </c>
      <c r="L3">
        <f t="shared" ca="1" si="1"/>
        <v>2.1942777534182181</v>
      </c>
      <c r="M3">
        <f>Risikovurdering!J3</f>
        <v>6</v>
      </c>
    </row>
    <row r="4" spans="3:13" x14ac:dyDescent="0.25">
      <c r="C4" s="26" t="s">
        <v>136</v>
      </c>
      <c r="E4">
        <v>2</v>
      </c>
      <c r="I4">
        <f>Risikovurdering!H4</f>
        <v>2</v>
      </c>
      <c r="J4">
        <f>Risikovurdering!I4</f>
        <v>2</v>
      </c>
      <c r="K4">
        <f t="shared" ca="1" si="0"/>
        <v>2.0493633086345509</v>
      </c>
      <c r="L4">
        <f t="shared" ca="1" si="1"/>
        <v>2.2070586511616557</v>
      </c>
      <c r="M4">
        <f>Risikovurdering!J4</f>
        <v>4</v>
      </c>
    </row>
    <row r="5" spans="3:13" x14ac:dyDescent="0.25">
      <c r="C5" s="26" t="s">
        <v>137</v>
      </c>
      <c r="E5">
        <v>3</v>
      </c>
      <c r="I5">
        <f>Risikovurdering!H5</f>
        <v>2</v>
      </c>
      <c r="J5">
        <f>Risikovurdering!I5</f>
        <v>3</v>
      </c>
      <c r="K5">
        <f t="shared" ca="1" si="0"/>
        <v>2.0751314600904789</v>
      </c>
      <c r="L5">
        <f t="shared" ca="1" si="1"/>
        <v>3.1917042446682555</v>
      </c>
      <c r="M5">
        <f>Risikovurdering!J5</f>
        <v>6</v>
      </c>
    </row>
    <row r="6" spans="3:13" x14ac:dyDescent="0.25">
      <c r="C6" s="26" t="s">
        <v>138</v>
      </c>
      <c r="E6">
        <v>4</v>
      </c>
      <c r="I6">
        <f>Risikovurdering!H6</f>
        <v>1</v>
      </c>
      <c r="J6">
        <f>Risikovurdering!I6</f>
        <v>4</v>
      </c>
      <c r="K6">
        <f t="shared" ca="1" si="0"/>
        <v>1.0605652722199403</v>
      </c>
      <c r="L6">
        <f t="shared" ca="1" si="1"/>
        <v>4.11224486702835</v>
      </c>
      <c r="M6">
        <f>Risikovurdering!J6</f>
        <v>4</v>
      </c>
    </row>
    <row r="7" spans="3:13" x14ac:dyDescent="0.25">
      <c r="C7" s="26" t="s">
        <v>139</v>
      </c>
      <c r="I7">
        <f>Risikovurdering!H7</f>
        <v>1</v>
      </c>
      <c r="J7">
        <f>Risikovurdering!I7</f>
        <v>4</v>
      </c>
      <c r="K7">
        <f t="shared" ca="1" si="0"/>
        <v>1.0559859016144326</v>
      </c>
      <c r="L7">
        <f t="shared" ca="1" si="1"/>
        <v>4.149427001780829</v>
      </c>
      <c r="M7">
        <f>Risikovurdering!J7</f>
        <v>4</v>
      </c>
    </row>
    <row r="8" spans="3:13" x14ac:dyDescent="0.25">
      <c r="C8" s="26" t="s">
        <v>140</v>
      </c>
      <c r="I8">
        <f>Risikovurdering!H8</f>
        <v>1</v>
      </c>
      <c r="J8">
        <f>Risikovurdering!I8</f>
        <v>2</v>
      </c>
      <c r="K8">
        <f t="shared" ca="1" si="0"/>
        <v>1.0046790264651684</v>
      </c>
      <c r="L8">
        <f t="shared" ca="1" si="1"/>
        <v>2.0357279665746391</v>
      </c>
      <c r="M8">
        <f>Risikovurdering!J8</f>
        <v>2</v>
      </c>
    </row>
    <row r="9" spans="3:13" x14ac:dyDescent="0.25">
      <c r="C9" s="26" t="s">
        <v>141</v>
      </c>
      <c r="I9">
        <f>Risikovurdering!H9</f>
        <v>2</v>
      </c>
      <c r="J9">
        <f>Risikovurdering!I9</f>
        <v>3</v>
      </c>
      <c r="K9">
        <f t="shared" ca="1" si="0"/>
        <v>2.1975407419390001</v>
      </c>
      <c r="L9">
        <f t="shared" ca="1" si="1"/>
        <v>3.240594127537491</v>
      </c>
      <c r="M9">
        <f>Risikovurdering!J9</f>
        <v>6</v>
      </c>
    </row>
    <row r="10" spans="3:13" x14ac:dyDescent="0.25">
      <c r="C10" s="26"/>
      <c r="I10">
        <f>Risikovurdering!H10</f>
        <v>0</v>
      </c>
      <c r="J10">
        <f>Risikovurdering!I10</f>
        <v>0</v>
      </c>
      <c r="K10">
        <f t="shared" ca="1" si="0"/>
        <v>2.0730509883845977E-2</v>
      </c>
      <c r="L10">
        <f t="shared" ca="1" si="1"/>
        <v>0.12976298202930436</v>
      </c>
      <c r="M10">
        <f>Risikovurdering!J10</f>
        <v>0</v>
      </c>
    </row>
    <row r="11" spans="3:13" x14ac:dyDescent="0.25">
      <c r="C11" s="26"/>
      <c r="I11">
        <f>Risikovurdering!H11</f>
        <v>1</v>
      </c>
      <c r="J11">
        <f>Risikovurdering!I11</f>
        <v>4</v>
      </c>
      <c r="K11">
        <f t="shared" ca="1" si="0"/>
        <v>1.094697782898761</v>
      </c>
      <c r="L11">
        <f t="shared" ca="1" si="1"/>
        <v>4.1846123730829383</v>
      </c>
      <c r="M11">
        <f>Risikovurdering!J11</f>
        <v>4</v>
      </c>
    </row>
    <row r="12" spans="3:13" x14ac:dyDescent="0.25">
      <c r="C12" s="26"/>
      <c r="I12">
        <f>Risikovurdering!H12</f>
        <v>2</v>
      </c>
      <c r="J12">
        <f>Risikovurdering!I12</f>
        <v>4</v>
      </c>
      <c r="K12">
        <f t="shared" ca="1" si="0"/>
        <v>2.0669169361144526</v>
      </c>
      <c r="L12">
        <f t="shared" ca="1" si="1"/>
        <v>4.0036999650433085</v>
      </c>
      <c r="M12">
        <f>Risikovurdering!J12</f>
        <v>8</v>
      </c>
    </row>
    <row r="13" spans="3:13" x14ac:dyDescent="0.25">
      <c r="C13" s="26"/>
      <c r="I13">
        <f>Risikovurdering!H13</f>
        <v>1</v>
      </c>
      <c r="J13">
        <f>Risikovurdering!I13</f>
        <v>4</v>
      </c>
      <c r="K13">
        <f t="shared" ca="1" si="0"/>
        <v>1.0549758328144097</v>
      </c>
      <c r="L13">
        <f t="shared" ca="1" si="1"/>
        <v>4.0187480595478444</v>
      </c>
      <c r="M13">
        <f>Risikovurdering!J13</f>
        <v>4</v>
      </c>
    </row>
    <row r="14" spans="3:13" x14ac:dyDescent="0.25">
      <c r="C14" s="26"/>
      <c r="I14">
        <f>Risikovurdering!H14</f>
        <v>1</v>
      </c>
      <c r="J14">
        <f>Risikovurdering!I14</f>
        <v>3</v>
      </c>
      <c r="K14">
        <f t="shared" ca="1" si="0"/>
        <v>1.2499467015047696</v>
      </c>
      <c r="L14">
        <f t="shared" ca="1" si="1"/>
        <v>3.0099328469385935</v>
      </c>
      <c r="M14">
        <f>Risikovurdering!J14</f>
        <v>3</v>
      </c>
    </row>
    <row r="15" spans="3:13" x14ac:dyDescent="0.25">
      <c r="C15" s="26"/>
      <c r="I15">
        <f>Risikovurdering!H15</f>
        <v>1</v>
      </c>
      <c r="J15">
        <f>Risikovurdering!I15</f>
        <v>2</v>
      </c>
      <c r="K15">
        <f t="shared" ca="1" si="0"/>
        <v>1.0572837067506851</v>
      </c>
      <c r="L15">
        <f t="shared" ca="1" si="1"/>
        <v>2.1048996810672898</v>
      </c>
      <c r="M15">
        <f>Risikovurdering!J15</f>
        <v>2</v>
      </c>
    </row>
    <row r="16" spans="3:13" x14ac:dyDescent="0.25">
      <c r="I16">
        <f>Risikovurdering!H16</f>
        <v>1</v>
      </c>
      <c r="J16">
        <f>Risikovurdering!I16</f>
        <v>2</v>
      </c>
      <c r="K16">
        <f t="shared" ca="1" si="0"/>
        <v>1.1497949619184167</v>
      </c>
      <c r="L16">
        <f t="shared" ca="1" si="1"/>
        <v>2.0653527468550568</v>
      </c>
      <c r="M16">
        <f>Risikovurdering!J16</f>
        <v>2</v>
      </c>
    </row>
    <row r="17" spans="9:13" x14ac:dyDescent="0.25">
      <c r="I17">
        <f>Risikovurdering!H17</f>
        <v>1</v>
      </c>
      <c r="J17">
        <f>Risikovurdering!I17</f>
        <v>2</v>
      </c>
      <c r="K17">
        <f t="shared" ca="1" si="0"/>
        <v>1.0534828039596407</v>
      </c>
      <c r="L17">
        <f t="shared" ca="1" si="1"/>
        <v>2.2359346612929296</v>
      </c>
      <c r="M17">
        <f>Risikovurdering!J17</f>
        <v>2</v>
      </c>
    </row>
    <row r="18" spans="9:13" x14ac:dyDescent="0.25">
      <c r="I18">
        <f>Risikovurdering!H18</f>
        <v>2</v>
      </c>
      <c r="J18">
        <f>Risikovurdering!I18</f>
        <v>2</v>
      </c>
      <c r="K18">
        <f t="shared" ca="1" si="0"/>
        <v>2.0142622191311919</v>
      </c>
      <c r="L18">
        <f t="shared" ca="1" si="1"/>
        <v>2.2312547936846596</v>
      </c>
      <c r="M18">
        <f>Risikovurdering!J18</f>
        <v>4</v>
      </c>
    </row>
    <row r="19" spans="9:13" x14ac:dyDescent="0.25">
      <c r="I19">
        <f>Risikovurdering!H19</f>
        <v>1</v>
      </c>
      <c r="J19">
        <f>Risikovurdering!I19</f>
        <v>2</v>
      </c>
      <c r="K19">
        <f t="shared" ca="1" si="0"/>
        <v>1.2105377909853856</v>
      </c>
      <c r="L19">
        <f t="shared" ca="1" si="1"/>
        <v>2.1415077823806152</v>
      </c>
      <c r="M19">
        <f>Risikovurdering!J19</f>
        <v>2</v>
      </c>
    </row>
    <row r="20" spans="9:13" x14ac:dyDescent="0.25">
      <c r="I20">
        <f>Risikovurdering!H20</f>
        <v>1</v>
      </c>
      <c r="J20">
        <f>Risikovurdering!I20</f>
        <v>2</v>
      </c>
      <c r="K20">
        <f t="shared" ca="1" si="0"/>
        <v>1.2153359417837872</v>
      </c>
      <c r="L20">
        <f t="shared" ca="1" si="1"/>
        <v>2.0614093320494935</v>
      </c>
      <c r="M20">
        <f>Risikovurdering!J20</f>
        <v>2</v>
      </c>
    </row>
    <row r="21" spans="9:13" x14ac:dyDescent="0.25">
      <c r="I21">
        <f>Risikovurdering!H21</f>
        <v>1</v>
      </c>
      <c r="J21">
        <f>Risikovurdering!I21</f>
        <v>2</v>
      </c>
      <c r="K21">
        <f t="shared" ca="1" si="0"/>
        <v>1.0695020340209367</v>
      </c>
      <c r="L21">
        <f t="shared" ca="1" si="1"/>
        <v>2.1109018824450749</v>
      </c>
      <c r="M21">
        <f>Risikovurdering!J21</f>
        <v>2</v>
      </c>
    </row>
    <row r="22" spans="9:13" x14ac:dyDescent="0.25">
      <c r="I22">
        <f>Risikovurdering!H22</f>
        <v>1</v>
      </c>
      <c r="J22">
        <f>Risikovurdering!I22</f>
        <v>2</v>
      </c>
      <c r="K22">
        <f t="shared" ca="1" si="0"/>
        <v>1.1112306318796739</v>
      </c>
      <c r="L22">
        <f t="shared" ca="1" si="1"/>
        <v>2.1365797456861477</v>
      </c>
      <c r="M22">
        <f>Risikovurdering!J22</f>
        <v>2</v>
      </c>
    </row>
    <row r="23" spans="9:13" x14ac:dyDescent="0.25">
      <c r="I23">
        <f>Risikovurdering!H23</f>
        <v>1</v>
      </c>
      <c r="J23">
        <f>Risikovurdering!I25</f>
        <v>2</v>
      </c>
      <c r="K23">
        <f t="shared" ca="1" si="0"/>
        <v>1.2036219874702199</v>
      </c>
      <c r="L23">
        <f t="shared" ca="1" si="1"/>
        <v>2.1680588987047429</v>
      </c>
      <c r="M23">
        <f>Risikovurdering!J25</f>
        <v>4</v>
      </c>
    </row>
    <row r="24" spans="9:13" x14ac:dyDescent="0.25">
      <c r="I24">
        <f>Risikovurdering!H24</f>
        <v>1</v>
      </c>
      <c r="J24">
        <f>Risikovurdering!I26</f>
        <v>2</v>
      </c>
      <c r="K24">
        <f t="shared" ca="1" si="0"/>
        <v>1.1607918214027784</v>
      </c>
      <c r="L24">
        <f t="shared" ca="1" si="1"/>
        <v>2.0315091464186943</v>
      </c>
      <c r="M24">
        <f>Risikovurdering!J26</f>
        <v>2</v>
      </c>
    </row>
    <row r="25" spans="9:13" x14ac:dyDescent="0.25">
      <c r="I25">
        <f>Risikovurdering!H25</f>
        <v>2</v>
      </c>
      <c r="J25">
        <f>Risikovurdering!I27</f>
        <v>2</v>
      </c>
      <c r="K25">
        <f t="shared" ca="1" si="0"/>
        <v>2.0207732279323714</v>
      </c>
      <c r="L25">
        <f t="shared" ca="1" si="1"/>
        <v>2.213009611129805</v>
      </c>
      <c r="M25">
        <f>Risikovurdering!J27</f>
        <v>4</v>
      </c>
    </row>
    <row r="26" spans="9:13" x14ac:dyDescent="0.25">
      <c r="I26">
        <f>Risikovurdering!H26</f>
        <v>1</v>
      </c>
      <c r="J26">
        <f>Risikovurdering!I28</f>
        <v>2</v>
      </c>
      <c r="K26">
        <f t="shared" ca="1" si="0"/>
        <v>1.0334335575606859</v>
      </c>
      <c r="L26">
        <f t="shared" ca="1" si="1"/>
        <v>2.1309374632238862</v>
      </c>
      <c r="M26">
        <f>Risikovurdering!J28</f>
        <v>4</v>
      </c>
    </row>
    <row r="27" spans="9:13" x14ac:dyDescent="0.25">
      <c r="I27">
        <f>Risikovurdering!H27</f>
        <v>2</v>
      </c>
      <c r="J27">
        <f>Risikovurdering!I29</f>
        <v>2</v>
      </c>
      <c r="K27">
        <f t="shared" ca="1" si="0"/>
        <v>2.2240148229542234</v>
      </c>
      <c r="L27">
        <f t="shared" ca="1" si="1"/>
        <v>2.0529626497827747</v>
      </c>
      <c r="M27">
        <f>Risikovurdering!J29</f>
        <v>4</v>
      </c>
    </row>
    <row r="28" spans="9:13" x14ac:dyDescent="0.25">
      <c r="I28">
        <f>Risikovurdering!H28</f>
        <v>2</v>
      </c>
      <c r="J28">
        <f>Risikovurdering!I30</f>
        <v>2</v>
      </c>
      <c r="K28">
        <f t="shared" ca="1" si="0"/>
        <v>2.1064180549209248</v>
      </c>
      <c r="L28">
        <f t="shared" ca="1" si="1"/>
        <v>2.0023221243504694</v>
      </c>
      <c r="M28">
        <f>Risikovurdering!J30</f>
        <v>6</v>
      </c>
    </row>
    <row r="29" spans="9:13" x14ac:dyDescent="0.25">
      <c r="I29">
        <f>Risikovurdering!H29</f>
        <v>2</v>
      </c>
      <c r="J29">
        <f>Risikovurdering!I31</f>
        <v>2</v>
      </c>
      <c r="K29">
        <f t="shared" ca="1" si="0"/>
        <v>2.0148552504077459</v>
      </c>
      <c r="L29">
        <f t="shared" ca="1" si="1"/>
        <v>2.249900769826878</v>
      </c>
      <c r="M29">
        <f>Risikovurdering!J31</f>
        <v>4</v>
      </c>
    </row>
    <row r="30" spans="9:13" x14ac:dyDescent="0.25">
      <c r="I30">
        <f>Risikovurdering!H30</f>
        <v>3</v>
      </c>
      <c r="J30">
        <f>Risikovurdering!I23</f>
        <v>2</v>
      </c>
      <c r="K30">
        <f t="shared" ca="1" si="0"/>
        <v>3.1752200624735738</v>
      </c>
      <c r="L30">
        <f t="shared" ca="1" si="1"/>
        <v>2.1591169253242626</v>
      </c>
      <c r="M30">
        <f>Risikovurdering!J23</f>
        <v>2</v>
      </c>
    </row>
    <row r="31" spans="9:13" x14ac:dyDescent="0.25">
      <c r="I31">
        <f>Risikovurdering!H31</f>
        <v>2</v>
      </c>
      <c r="J31">
        <f>Risikovurdering!I32</f>
        <v>2</v>
      </c>
      <c r="K31">
        <f t="shared" ca="1" si="0"/>
        <v>2.2153524692582418</v>
      </c>
      <c r="L31">
        <f t="shared" ca="1" si="1"/>
        <v>2.1068411943666008</v>
      </c>
      <c r="M31">
        <f>Risikovurdering!J32</f>
        <v>2</v>
      </c>
    </row>
    <row r="32" spans="9:13" x14ac:dyDescent="0.25">
      <c r="I32">
        <f>Risikovurdering!H32</f>
        <v>1</v>
      </c>
      <c r="J32">
        <f>Risikovurdering!I24</f>
        <v>2</v>
      </c>
      <c r="K32">
        <f t="shared" ca="1" si="0"/>
        <v>1.1597827969094163</v>
      </c>
      <c r="L32">
        <f t="shared" ca="1" si="1"/>
        <v>2.1857689307676726</v>
      </c>
      <c r="M32">
        <f>Risikovurdering!J24</f>
        <v>2</v>
      </c>
    </row>
    <row r="33" spans="9:13" x14ac:dyDescent="0.25">
      <c r="I33">
        <f>Risikovurdering!H33</f>
        <v>1</v>
      </c>
      <c r="J33">
        <f>Risikovurdering!I33</f>
        <v>2</v>
      </c>
      <c r="K33">
        <f t="shared" ca="1" si="0"/>
        <v>1.1717620582596298</v>
      </c>
      <c r="L33">
        <f t="shared" ca="1" si="1"/>
        <v>2.1016584189418914</v>
      </c>
      <c r="M33">
        <f>Risikovurdering!J33</f>
        <v>2</v>
      </c>
    </row>
    <row r="34" spans="9:13" x14ac:dyDescent="0.25">
      <c r="I34">
        <f>Risikovurdering!H34</f>
        <v>2</v>
      </c>
      <c r="J34">
        <f>Risikovurdering!I34</f>
        <v>2</v>
      </c>
      <c r="K34">
        <f t="shared" ca="1" si="0"/>
        <v>2.2004804459060696</v>
      </c>
      <c r="L34">
        <f t="shared" ca="1" si="1"/>
        <v>2.1388777791984372</v>
      </c>
      <c r="M34">
        <f>Risikovurdering!J34</f>
        <v>4</v>
      </c>
    </row>
    <row r="35" spans="9:13" x14ac:dyDescent="0.25">
      <c r="I35">
        <f>Risikovurdering!H35</f>
        <v>2</v>
      </c>
      <c r="J35">
        <f>Risikovurdering!I35</f>
        <v>2</v>
      </c>
      <c r="K35">
        <f t="shared" ca="1" si="0"/>
        <v>2.0594278388934919</v>
      </c>
      <c r="L35">
        <f t="shared" ca="1" si="1"/>
        <v>2.2492442884255159</v>
      </c>
      <c r="M35">
        <f>Risikovurdering!J35</f>
        <v>4</v>
      </c>
    </row>
    <row r="36" spans="9:13" x14ac:dyDescent="0.25">
      <c r="I36">
        <f>Risikovurdering!H36</f>
        <v>2</v>
      </c>
      <c r="J36">
        <f>Risikovurdering!I37</f>
        <v>2</v>
      </c>
      <c r="K36">
        <f t="shared" ca="1" si="0"/>
        <v>2.0692741697300665</v>
      </c>
      <c r="L36">
        <f t="shared" ca="1" si="1"/>
        <v>2.1391068281315255</v>
      </c>
      <c r="M36">
        <f>Risikovurdering!J37</f>
        <v>4</v>
      </c>
    </row>
    <row r="37" spans="9:13" x14ac:dyDescent="0.25">
      <c r="I37">
        <f>Risikovurdering!H37</f>
        <v>2</v>
      </c>
      <c r="J37">
        <f>Risikovurdering!I38</f>
        <v>2</v>
      </c>
      <c r="K37">
        <f t="shared" ca="1" si="0"/>
        <v>2.05923866948467</v>
      </c>
      <c r="L37">
        <f t="shared" ca="1" si="1"/>
        <v>2.0527678586881497</v>
      </c>
      <c r="M37">
        <f>Risikovurdering!J38</f>
        <v>2</v>
      </c>
    </row>
    <row r="38" spans="9:13" x14ac:dyDescent="0.25">
      <c r="I38">
        <f>Risikovurdering!H38</f>
        <v>1</v>
      </c>
      <c r="J38">
        <f>Risikovurdering!I39</f>
        <v>2</v>
      </c>
      <c r="K38">
        <f t="shared" ca="1" si="0"/>
        <v>1.1472231761498122</v>
      </c>
      <c r="L38">
        <f t="shared" ca="1" si="1"/>
        <v>2.2133963523328735</v>
      </c>
      <c r="M38">
        <f>Risikovurdering!J39</f>
        <v>4</v>
      </c>
    </row>
    <row r="39" spans="9:13" x14ac:dyDescent="0.25">
      <c r="I39">
        <f>Risikovurdering!H39</f>
        <v>2</v>
      </c>
      <c r="J39">
        <f>Risikovurdering!I40</f>
        <v>0</v>
      </c>
      <c r="K39">
        <f t="shared" ca="1" si="0"/>
        <v>2.0013016625214273</v>
      </c>
      <c r="L39">
        <f t="shared" ca="1" si="1"/>
        <v>1.4310632015606672E-2</v>
      </c>
      <c r="M39">
        <f>Risikovurdering!J40</f>
        <v>0</v>
      </c>
    </row>
    <row r="40" spans="9:13" x14ac:dyDescent="0.25">
      <c r="I40">
        <f>Risikovurdering!H40</f>
        <v>0</v>
      </c>
      <c r="J40">
        <f>Risikovurdering!I41</f>
        <v>0</v>
      </c>
      <c r="K40">
        <f t="shared" ca="1" si="0"/>
        <v>0.211549266001584</v>
      </c>
      <c r="L40">
        <f t="shared" ca="1" si="1"/>
        <v>0.17535768272222349</v>
      </c>
      <c r="M40">
        <f>Risikovurdering!J41</f>
        <v>0</v>
      </c>
    </row>
    <row r="41" spans="9:13" x14ac:dyDescent="0.25">
      <c r="I41">
        <f>Risikovurdering!H41</f>
        <v>0</v>
      </c>
      <c r="J41">
        <f>Risikovurdering!I42</f>
        <v>0</v>
      </c>
      <c r="K41">
        <f t="shared" ca="1" si="0"/>
        <v>3.2543789625698455E-2</v>
      </c>
      <c r="L41">
        <f t="shared" ca="1" si="1"/>
        <v>0.13109858630280696</v>
      </c>
      <c r="M41">
        <f>Risikovurdering!J42</f>
        <v>0</v>
      </c>
    </row>
    <row r="42" spans="9:13" x14ac:dyDescent="0.25">
      <c r="I42">
        <f>Risikovurdering!H42</f>
        <v>0</v>
      </c>
      <c r="J42">
        <f>Risikovurdering!I43</f>
        <v>0</v>
      </c>
      <c r="K42">
        <f t="shared" ca="1" si="0"/>
        <v>4.1812885672826594E-2</v>
      </c>
      <c r="L42">
        <f t="shared" ca="1" si="1"/>
        <v>0.23535076298505084</v>
      </c>
      <c r="M42">
        <f>Risikovurdering!J43</f>
        <v>0</v>
      </c>
    </row>
    <row r="43" spans="9:13" x14ac:dyDescent="0.25">
      <c r="I43">
        <f>Risikovurdering!H43</f>
        <v>0</v>
      </c>
      <c r="J43">
        <f>Risikovurdering!I44</f>
        <v>0</v>
      </c>
      <c r="K43">
        <f t="shared" ca="1" si="0"/>
        <v>0.20128622958667408</v>
      </c>
      <c r="L43">
        <f t="shared" ca="1" si="1"/>
        <v>0.18761948185446167</v>
      </c>
      <c r="M43">
        <f>Risikovurdering!J44</f>
        <v>0</v>
      </c>
    </row>
    <row r="44" spans="9:13" x14ac:dyDescent="0.25">
      <c r="I44">
        <f>Risikovurdering!H44</f>
        <v>0</v>
      </c>
      <c r="J44">
        <f>Risikovurdering!I45</f>
        <v>0</v>
      </c>
      <c r="K44">
        <f t="shared" ca="1" si="0"/>
        <v>0.13446549982721531</v>
      </c>
      <c r="L44">
        <f t="shared" ca="1" si="1"/>
        <v>3.144484710811199E-2</v>
      </c>
      <c r="M44">
        <f>Risikovurdering!J45</f>
        <v>0</v>
      </c>
    </row>
    <row r="45" spans="9:13" x14ac:dyDescent="0.25">
      <c r="I45">
        <f>Risikovurdering!H45</f>
        <v>0</v>
      </c>
      <c r="J45">
        <f>Risikovurdering!I46</f>
        <v>0</v>
      </c>
      <c r="K45">
        <f t="shared" ca="1" si="0"/>
        <v>0.16497775398071893</v>
      </c>
      <c r="L45">
        <f t="shared" ca="1" si="1"/>
        <v>0.21768517749299279</v>
      </c>
      <c r="M45">
        <f>Risikovurdering!J46</f>
        <v>0</v>
      </c>
    </row>
    <row r="46" spans="9:13" x14ac:dyDescent="0.25">
      <c r="I46">
        <f>Risikovurdering!H46</f>
        <v>0</v>
      </c>
      <c r="J46">
        <f>Risikovurdering!I47</f>
        <v>0</v>
      </c>
      <c r="K46">
        <f t="shared" ca="1" si="0"/>
        <v>5.3320767949669029E-2</v>
      </c>
      <c r="L46">
        <f t="shared" ca="1" si="1"/>
        <v>0.20971112960387941</v>
      </c>
      <c r="M46">
        <f>Risikovurdering!J47</f>
        <v>0</v>
      </c>
    </row>
    <row r="47" spans="9:13" x14ac:dyDescent="0.25">
      <c r="I47">
        <f>Risikovurdering!H47</f>
        <v>0</v>
      </c>
      <c r="J47">
        <f>Risikovurdering!I48</f>
        <v>0</v>
      </c>
      <c r="K47">
        <f t="shared" ca="1" si="0"/>
        <v>2.0782822182264932E-2</v>
      </c>
      <c r="L47">
        <f t="shared" ca="1" si="1"/>
        <v>9.0630404673281845E-2</v>
      </c>
      <c r="M47">
        <f>Risikovurdering!J48</f>
        <v>0</v>
      </c>
    </row>
    <row r="48" spans="9:13" x14ac:dyDescent="0.25">
      <c r="I48">
        <f>Risikovurdering!H48</f>
        <v>0</v>
      </c>
      <c r="J48">
        <f>Risikovurdering!I49</f>
        <v>0</v>
      </c>
      <c r="K48">
        <f t="shared" ca="1" si="0"/>
        <v>7.0407715728762393E-2</v>
      </c>
      <c r="L48">
        <f t="shared" ca="1" si="1"/>
        <v>0.22458599197900217</v>
      </c>
      <c r="M48">
        <f>Risikovurdering!J49</f>
        <v>0</v>
      </c>
    </row>
    <row r="49" spans="9:13" x14ac:dyDescent="0.25">
      <c r="I49">
        <f>Risikovurdering!H49</f>
        <v>0</v>
      </c>
      <c r="J49">
        <f>Risikovurdering!I50</f>
        <v>0</v>
      </c>
      <c r="K49">
        <f t="shared" ca="1" si="0"/>
        <v>0.20569388718212805</v>
      </c>
      <c r="L49">
        <f t="shared" ca="1" si="1"/>
        <v>5.1239559871041146E-2</v>
      </c>
      <c r="M49">
        <f>Risikovurdering!J50</f>
        <v>0</v>
      </c>
    </row>
    <row r="50" spans="9:13" x14ac:dyDescent="0.25">
      <c r="I50">
        <f>Risikovurdering!H50</f>
        <v>0</v>
      </c>
    </row>
    <row r="51" spans="9:13" x14ac:dyDescent="0.25">
      <c r="I51">
        <f>Risikovurdering!H51</f>
        <v>0</v>
      </c>
    </row>
    <row r="52" spans="9:13" x14ac:dyDescent="0.25">
      <c r="I52">
        <f>Risikovurdering!H52</f>
        <v>0</v>
      </c>
    </row>
    <row r="53" spans="9:13" x14ac:dyDescent="0.25">
      <c r="I53">
        <f>Risikovurdering!H53</f>
        <v>0</v>
      </c>
    </row>
    <row r="54" spans="9:13" x14ac:dyDescent="0.25">
      <c r="I54">
        <f>Risikovurdering!H54</f>
        <v>0</v>
      </c>
    </row>
    <row r="55" spans="9:13" x14ac:dyDescent="0.25">
      <c r="I55">
        <f>Risikovurdering!H55</f>
        <v>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Tjeneste</vt:lpstr>
      <vt:lpstr>Risikovurdering</vt:lpstr>
      <vt:lpstr>Diagram</vt:lpstr>
      <vt:lpstr>Bakgrunnsdata</vt:lpstr>
      <vt:lpstr>Risikovurdering!_FilterDatabase</vt:lpstr>
      <vt:lpstr>KIT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Jarle Ebeling</cp:lastModifiedBy>
  <cp:revision>1</cp:revision>
  <dcterms:created xsi:type="dcterms:W3CDTF">2016-09-22T09:20:22Z</dcterms:created>
  <dcterms:modified xsi:type="dcterms:W3CDTF">2019-01-14T10:16:36Z</dcterms:modified>
  <dc:language>nb-NO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